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30" windowWidth="27555" windowHeight="12315"/>
  </bookViews>
  <sheets>
    <sheet name="ДС" sheetId="1" r:id="rId1"/>
  </sheets>
  <externalReferences>
    <externalReference r:id="rId2"/>
  </externalReferences>
  <definedNames>
    <definedName name="_xlnm._FilterDatabase" localSheetId="0" hidden="1">ДС!$A$11:$EO$267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_xlnm.Print_Titles" localSheetId="0">ДС!$A:$H,ДС!$6:$10</definedName>
    <definedName name="_xlnm.Print_Area" localSheetId="0">ДС!$A$3:$EE$264</definedName>
  </definedNames>
  <calcPr calcId="145621"/>
</workbook>
</file>

<file path=xl/calcChain.xml><?xml version="1.0" encoding="utf-8"?>
<calcChain xmlns="http://schemas.openxmlformats.org/spreadsheetml/2006/main">
  <c r="EN263" i="1" l="1"/>
  <c r="EG263" i="1"/>
  <c r="EC263" i="1"/>
  <c r="DW263" i="1"/>
  <c r="DU263" i="1"/>
  <c r="DQ263" i="1"/>
  <c r="DO263" i="1"/>
  <c r="DM263" i="1"/>
  <c r="DK263" i="1"/>
  <c r="DI263" i="1"/>
  <c r="DG263" i="1"/>
  <c r="DE263" i="1"/>
  <c r="DC263" i="1"/>
  <c r="DA263" i="1"/>
  <c r="CY263" i="1"/>
  <c r="CW263" i="1"/>
  <c r="CU263" i="1"/>
  <c r="CS263" i="1"/>
  <c r="CQ263" i="1"/>
  <c r="CO263" i="1"/>
  <c r="CM263" i="1"/>
  <c r="CK263" i="1"/>
  <c r="CI263" i="1"/>
  <c r="CG263" i="1"/>
  <c r="CE263" i="1"/>
  <c r="CC263" i="1"/>
  <c r="CA263" i="1"/>
  <c r="BY263" i="1"/>
  <c r="BW263" i="1"/>
  <c r="BU263" i="1"/>
  <c r="BS263" i="1"/>
  <c r="BQ263" i="1"/>
  <c r="BO263" i="1"/>
  <c r="BM263" i="1"/>
  <c r="BK263" i="1"/>
  <c r="BI263" i="1"/>
  <c r="BG263" i="1"/>
  <c r="BE263" i="1"/>
  <c r="BC263" i="1"/>
  <c r="BA263" i="1"/>
  <c r="AY263" i="1"/>
  <c r="AW263" i="1"/>
  <c r="AU263" i="1"/>
  <c r="AS263" i="1"/>
  <c r="AQ263" i="1"/>
  <c r="AO263" i="1"/>
  <c r="AM263" i="1"/>
  <c r="AK263" i="1"/>
  <c r="AI263" i="1"/>
  <c r="AG263" i="1"/>
  <c r="AE263" i="1"/>
  <c r="AC263" i="1"/>
  <c r="AA263" i="1"/>
  <c r="Y263" i="1"/>
  <c r="W263" i="1"/>
  <c r="U263" i="1"/>
  <c r="S263" i="1"/>
  <c r="Q263" i="1"/>
  <c r="O263" i="1"/>
  <c r="EN262" i="1"/>
  <c r="EG262" i="1"/>
  <c r="EC262" i="1"/>
  <c r="DW262" i="1"/>
  <c r="DU262" i="1"/>
  <c r="DQ262" i="1"/>
  <c r="DO262" i="1"/>
  <c r="DM262" i="1"/>
  <c r="DK262" i="1"/>
  <c r="DI262" i="1"/>
  <c r="DG262" i="1"/>
  <c r="DE262" i="1"/>
  <c r="DC262" i="1"/>
  <c r="DA262" i="1"/>
  <c r="CY262" i="1"/>
  <c r="CW262" i="1"/>
  <c r="CU262" i="1"/>
  <c r="CS262" i="1"/>
  <c r="CQ262" i="1"/>
  <c r="CO262" i="1"/>
  <c r="CM262" i="1"/>
  <c r="CK262" i="1"/>
  <c r="CI262" i="1"/>
  <c r="CG262" i="1"/>
  <c r="CE262" i="1"/>
  <c r="CC262" i="1"/>
  <c r="CA262" i="1"/>
  <c r="BY262" i="1"/>
  <c r="BW262" i="1"/>
  <c r="BU262" i="1"/>
  <c r="BS262" i="1"/>
  <c r="BQ262" i="1"/>
  <c r="BO262" i="1"/>
  <c r="BM262" i="1"/>
  <c r="BK262" i="1"/>
  <c r="BI262" i="1"/>
  <c r="BG262" i="1"/>
  <c r="BE262" i="1"/>
  <c r="BC262" i="1"/>
  <c r="BA262" i="1"/>
  <c r="AY262" i="1"/>
  <c r="AW262" i="1"/>
  <c r="AU262" i="1"/>
  <c r="AS262" i="1"/>
  <c r="AQ262" i="1"/>
  <c r="AO262" i="1"/>
  <c r="AM262" i="1"/>
  <c r="AK262" i="1"/>
  <c r="AI262" i="1"/>
  <c r="AG262" i="1"/>
  <c r="AE262" i="1"/>
  <c r="AC262" i="1"/>
  <c r="AA262" i="1"/>
  <c r="Y262" i="1"/>
  <c r="W262" i="1"/>
  <c r="U262" i="1"/>
  <c r="S262" i="1"/>
  <c r="Q262" i="1"/>
  <c r="O262" i="1"/>
  <c r="EN261" i="1"/>
  <c r="EG261" i="1"/>
  <c r="EC261" i="1"/>
  <c r="DW261" i="1"/>
  <c r="DU261" i="1"/>
  <c r="DQ261" i="1"/>
  <c r="DO261" i="1"/>
  <c r="DM261" i="1"/>
  <c r="DK261" i="1"/>
  <c r="DI261" i="1"/>
  <c r="DG261" i="1"/>
  <c r="DE261" i="1"/>
  <c r="DC261" i="1"/>
  <c r="DA261" i="1"/>
  <c r="CY261" i="1"/>
  <c r="CW261" i="1"/>
  <c r="CU261" i="1"/>
  <c r="CS261" i="1"/>
  <c r="CQ261" i="1"/>
  <c r="CO261" i="1"/>
  <c r="CM261" i="1"/>
  <c r="CK261" i="1"/>
  <c r="CI261" i="1"/>
  <c r="CG261" i="1"/>
  <c r="CE261" i="1"/>
  <c r="CC261" i="1"/>
  <c r="CA261" i="1"/>
  <c r="BY261" i="1"/>
  <c r="BW261" i="1"/>
  <c r="BU261" i="1"/>
  <c r="BS261" i="1"/>
  <c r="BQ261" i="1"/>
  <c r="BO261" i="1"/>
  <c r="BM261" i="1"/>
  <c r="BK261" i="1"/>
  <c r="BI261" i="1"/>
  <c r="BG261" i="1"/>
  <c r="BE261" i="1"/>
  <c r="BC261" i="1"/>
  <c r="BA261" i="1"/>
  <c r="AY261" i="1"/>
  <c r="AW261" i="1"/>
  <c r="AU261" i="1"/>
  <c r="AS261" i="1"/>
  <c r="AQ261" i="1"/>
  <c r="AO261" i="1"/>
  <c r="AM261" i="1"/>
  <c r="AK261" i="1"/>
  <c r="AI261" i="1"/>
  <c r="AG261" i="1"/>
  <c r="AE261" i="1"/>
  <c r="AC261" i="1"/>
  <c r="AA261" i="1"/>
  <c r="Y261" i="1"/>
  <c r="W261" i="1"/>
  <c r="U261" i="1"/>
  <c r="S261" i="1"/>
  <c r="Q261" i="1"/>
  <c r="O261" i="1"/>
  <c r="EN260" i="1"/>
  <c r="EG260" i="1"/>
  <c r="EC260" i="1"/>
  <c r="DW260" i="1"/>
  <c r="DU260" i="1"/>
  <c r="DQ260" i="1"/>
  <c r="DO260" i="1"/>
  <c r="DM260" i="1"/>
  <c r="DK260" i="1"/>
  <c r="DI260" i="1"/>
  <c r="DG260" i="1"/>
  <c r="DE260" i="1"/>
  <c r="DC260" i="1"/>
  <c r="DA260" i="1"/>
  <c r="CY260" i="1"/>
  <c r="CW260" i="1"/>
  <c r="CU260" i="1"/>
  <c r="CS260" i="1"/>
  <c r="CQ260" i="1"/>
  <c r="CO260" i="1"/>
  <c r="CM260" i="1"/>
  <c r="CK260" i="1"/>
  <c r="CI260" i="1"/>
  <c r="CG260" i="1"/>
  <c r="CE260" i="1"/>
  <c r="CC260" i="1"/>
  <c r="CA260" i="1"/>
  <c r="BY260" i="1"/>
  <c r="BW260" i="1"/>
  <c r="BU260" i="1"/>
  <c r="BS260" i="1"/>
  <c r="BQ260" i="1"/>
  <c r="BO260" i="1"/>
  <c r="BM260" i="1"/>
  <c r="BK260" i="1"/>
  <c r="BI260" i="1"/>
  <c r="BG260" i="1"/>
  <c r="BE260" i="1"/>
  <c r="BC260" i="1"/>
  <c r="BA260" i="1"/>
  <c r="AY260" i="1"/>
  <c r="AW260" i="1"/>
  <c r="AU260" i="1"/>
  <c r="AS260" i="1"/>
  <c r="AQ260" i="1"/>
  <c r="AO260" i="1"/>
  <c r="AM260" i="1"/>
  <c r="AK260" i="1"/>
  <c r="AI260" i="1"/>
  <c r="AG260" i="1"/>
  <c r="AE260" i="1"/>
  <c r="AC260" i="1"/>
  <c r="AA260" i="1"/>
  <c r="Y260" i="1"/>
  <c r="W260" i="1"/>
  <c r="U260" i="1"/>
  <c r="S260" i="1"/>
  <c r="Q260" i="1"/>
  <c r="O260" i="1"/>
  <c r="EN259" i="1"/>
  <c r="EG259" i="1"/>
  <c r="EC259" i="1"/>
  <c r="DW259" i="1"/>
  <c r="DU259" i="1"/>
  <c r="DQ259" i="1"/>
  <c r="DO259" i="1"/>
  <c r="DM259" i="1"/>
  <c r="DK259" i="1"/>
  <c r="DI259" i="1"/>
  <c r="DG259" i="1"/>
  <c r="DE259" i="1"/>
  <c r="DC259" i="1"/>
  <c r="DA259" i="1"/>
  <c r="CY259" i="1"/>
  <c r="CW259" i="1"/>
  <c r="CU259" i="1"/>
  <c r="CS259" i="1"/>
  <c r="CQ259" i="1"/>
  <c r="CO259" i="1"/>
  <c r="CM259" i="1"/>
  <c r="CK259" i="1"/>
  <c r="CI259" i="1"/>
  <c r="CG259" i="1"/>
  <c r="CE259" i="1"/>
  <c r="CC259" i="1"/>
  <c r="CA259" i="1"/>
  <c r="BY259" i="1"/>
  <c r="BW259" i="1"/>
  <c r="BU259" i="1"/>
  <c r="BS259" i="1"/>
  <c r="BQ259" i="1"/>
  <c r="BO259" i="1"/>
  <c r="BM259" i="1"/>
  <c r="BK259" i="1"/>
  <c r="BI259" i="1"/>
  <c r="BG259" i="1"/>
  <c r="BE259" i="1"/>
  <c r="BC259" i="1"/>
  <c r="BA259" i="1"/>
  <c r="AY259" i="1"/>
  <c r="AW259" i="1"/>
  <c r="AU259" i="1"/>
  <c r="AS259" i="1"/>
  <c r="AQ259" i="1"/>
  <c r="AO259" i="1"/>
  <c r="AM259" i="1"/>
  <c r="AK259" i="1"/>
  <c r="AI259" i="1"/>
  <c r="AG259" i="1"/>
  <c r="AE259" i="1"/>
  <c r="AC259" i="1"/>
  <c r="AA259" i="1"/>
  <c r="Y259" i="1"/>
  <c r="W259" i="1"/>
  <c r="U259" i="1"/>
  <c r="S259" i="1"/>
  <c r="Q259" i="1"/>
  <c r="O259" i="1"/>
  <c r="EN258" i="1"/>
  <c r="EG258" i="1"/>
  <c r="EC258" i="1"/>
  <c r="DW258" i="1"/>
  <c r="DU258" i="1"/>
  <c r="DQ258" i="1"/>
  <c r="DO258" i="1"/>
  <c r="DM258" i="1"/>
  <c r="DK258" i="1"/>
  <c r="DI258" i="1"/>
  <c r="DG258" i="1"/>
  <c r="DE258" i="1"/>
  <c r="DC258" i="1"/>
  <c r="DA258" i="1"/>
  <c r="CY258" i="1"/>
  <c r="CW258" i="1"/>
  <c r="CU258" i="1"/>
  <c r="CS258" i="1"/>
  <c r="CQ258" i="1"/>
  <c r="CO258" i="1"/>
  <c r="CM258" i="1"/>
  <c r="CK258" i="1"/>
  <c r="CI258" i="1"/>
  <c r="CG258" i="1"/>
  <c r="CE258" i="1"/>
  <c r="CC258" i="1"/>
  <c r="CA258" i="1"/>
  <c r="BY258" i="1"/>
  <c r="BW258" i="1"/>
  <c r="BU258" i="1"/>
  <c r="BS258" i="1"/>
  <c r="BQ258" i="1"/>
  <c r="BO258" i="1"/>
  <c r="BM258" i="1"/>
  <c r="BK258" i="1"/>
  <c r="BI258" i="1"/>
  <c r="BG258" i="1"/>
  <c r="BE258" i="1"/>
  <c r="BC258" i="1"/>
  <c r="BA258" i="1"/>
  <c r="AY258" i="1"/>
  <c r="AW258" i="1"/>
  <c r="AU258" i="1"/>
  <c r="AS258" i="1"/>
  <c r="AQ258" i="1"/>
  <c r="AO258" i="1"/>
  <c r="AM258" i="1"/>
  <c r="AK258" i="1"/>
  <c r="AI258" i="1"/>
  <c r="AG258" i="1"/>
  <c r="AE258" i="1"/>
  <c r="AC258" i="1"/>
  <c r="AA258" i="1"/>
  <c r="Y258" i="1"/>
  <c r="W258" i="1"/>
  <c r="U258" i="1"/>
  <c r="S258" i="1"/>
  <c r="Q258" i="1"/>
  <c r="O258" i="1"/>
  <c r="EN257" i="1"/>
  <c r="EG257" i="1"/>
  <c r="EC257" i="1"/>
  <c r="DW257" i="1"/>
  <c r="DU257" i="1"/>
  <c r="DQ257" i="1"/>
  <c r="DO257" i="1"/>
  <c r="DM257" i="1"/>
  <c r="DK257" i="1"/>
  <c r="DI257" i="1"/>
  <c r="DG257" i="1"/>
  <c r="DE257" i="1"/>
  <c r="DC257" i="1"/>
  <c r="DA257" i="1"/>
  <c r="CY257" i="1"/>
  <c r="CW257" i="1"/>
  <c r="CU257" i="1"/>
  <c r="CS257" i="1"/>
  <c r="CQ257" i="1"/>
  <c r="CO257" i="1"/>
  <c r="CM257" i="1"/>
  <c r="CK257" i="1"/>
  <c r="CI257" i="1"/>
  <c r="CG257" i="1"/>
  <c r="CE257" i="1"/>
  <c r="CC257" i="1"/>
  <c r="CA257" i="1"/>
  <c r="BY257" i="1"/>
  <c r="BW257" i="1"/>
  <c r="BU257" i="1"/>
  <c r="BS257" i="1"/>
  <c r="BQ257" i="1"/>
  <c r="BO257" i="1"/>
  <c r="BM257" i="1"/>
  <c r="BK257" i="1"/>
  <c r="BI257" i="1"/>
  <c r="BG257" i="1"/>
  <c r="BE257" i="1"/>
  <c r="BC257" i="1"/>
  <c r="BA257" i="1"/>
  <c r="AY257" i="1"/>
  <c r="AW257" i="1"/>
  <c r="AU257" i="1"/>
  <c r="AS257" i="1"/>
  <c r="AQ257" i="1"/>
  <c r="AO257" i="1"/>
  <c r="AM257" i="1"/>
  <c r="AK257" i="1"/>
  <c r="AI257" i="1"/>
  <c r="AG257" i="1"/>
  <c r="AE257" i="1"/>
  <c r="AC257" i="1"/>
  <c r="AA257" i="1"/>
  <c r="Y257" i="1"/>
  <c r="W257" i="1"/>
  <c r="U257" i="1"/>
  <c r="S257" i="1"/>
  <c r="Q257" i="1"/>
  <c r="O257" i="1"/>
  <c r="EN256" i="1"/>
  <c r="EG256" i="1"/>
  <c r="EC256" i="1"/>
  <c r="DW256" i="1"/>
  <c r="DU256" i="1"/>
  <c r="DQ256" i="1"/>
  <c r="DO256" i="1"/>
  <c r="DM256" i="1"/>
  <c r="DK256" i="1"/>
  <c r="DI256" i="1"/>
  <c r="DG256" i="1"/>
  <c r="DE256" i="1"/>
  <c r="DC256" i="1"/>
  <c r="DA256" i="1"/>
  <c r="CY256" i="1"/>
  <c r="CW256" i="1"/>
  <c r="CU256" i="1"/>
  <c r="CS256" i="1"/>
  <c r="CQ256" i="1"/>
  <c r="CO256" i="1"/>
  <c r="CM256" i="1"/>
  <c r="CK256" i="1"/>
  <c r="CI256" i="1"/>
  <c r="CG256" i="1"/>
  <c r="CE256" i="1"/>
  <c r="CC256" i="1"/>
  <c r="CA256" i="1"/>
  <c r="BY256" i="1"/>
  <c r="BW256" i="1"/>
  <c r="BU256" i="1"/>
  <c r="BS256" i="1"/>
  <c r="BQ256" i="1"/>
  <c r="BO256" i="1"/>
  <c r="BM256" i="1"/>
  <c r="BK256" i="1"/>
  <c r="BI256" i="1"/>
  <c r="BG256" i="1"/>
  <c r="BE256" i="1"/>
  <c r="BC256" i="1"/>
  <c r="BA256" i="1"/>
  <c r="AY256" i="1"/>
  <c r="AW256" i="1"/>
  <c r="AU256" i="1"/>
  <c r="AS256" i="1"/>
  <c r="AQ256" i="1"/>
  <c r="AO256" i="1"/>
  <c r="AM256" i="1"/>
  <c r="AK256" i="1"/>
  <c r="AI256" i="1"/>
  <c r="AG256" i="1"/>
  <c r="AE256" i="1"/>
  <c r="AC256" i="1"/>
  <c r="AA256" i="1"/>
  <c r="Y256" i="1"/>
  <c r="W256" i="1"/>
  <c r="U256" i="1"/>
  <c r="S256" i="1"/>
  <c r="Q256" i="1"/>
  <c r="O256" i="1"/>
  <c r="EN255" i="1"/>
  <c r="EG255" i="1"/>
  <c r="EC255" i="1"/>
  <c r="DW255" i="1"/>
  <c r="DU255" i="1"/>
  <c r="DQ255" i="1"/>
  <c r="DO255" i="1"/>
  <c r="DM255" i="1"/>
  <c r="DK255" i="1"/>
  <c r="DI255" i="1"/>
  <c r="DG255" i="1"/>
  <c r="DE255" i="1"/>
  <c r="DC255" i="1"/>
  <c r="DA255" i="1"/>
  <c r="CY255" i="1"/>
  <c r="CW255" i="1"/>
  <c r="CU255" i="1"/>
  <c r="CS255" i="1"/>
  <c r="CQ255" i="1"/>
  <c r="CO255" i="1"/>
  <c r="CM255" i="1"/>
  <c r="CK255" i="1"/>
  <c r="CI255" i="1"/>
  <c r="CG255" i="1"/>
  <c r="CE255" i="1"/>
  <c r="CC255" i="1"/>
  <c r="CA255" i="1"/>
  <c r="BY255" i="1"/>
  <c r="BW255" i="1"/>
  <c r="BU255" i="1"/>
  <c r="BS255" i="1"/>
  <c r="BQ255" i="1"/>
  <c r="BO255" i="1"/>
  <c r="BM255" i="1"/>
  <c r="BK255" i="1"/>
  <c r="BI255" i="1"/>
  <c r="BG255" i="1"/>
  <c r="BE255" i="1"/>
  <c r="BC255" i="1"/>
  <c r="BA255" i="1"/>
  <c r="AY255" i="1"/>
  <c r="AW255" i="1"/>
  <c r="AU255" i="1"/>
  <c r="AS255" i="1"/>
  <c r="AQ255" i="1"/>
  <c r="AO255" i="1"/>
  <c r="AM255" i="1"/>
  <c r="AK255" i="1"/>
  <c r="AI255" i="1"/>
  <c r="AG255" i="1"/>
  <c r="AE255" i="1"/>
  <c r="AC255" i="1"/>
  <c r="AA255" i="1"/>
  <c r="Y255" i="1"/>
  <c r="W255" i="1"/>
  <c r="U255" i="1"/>
  <c r="S255" i="1"/>
  <c r="Q255" i="1"/>
  <c r="O255" i="1"/>
  <c r="EN254" i="1"/>
  <c r="EG254" i="1"/>
  <c r="EC254" i="1"/>
  <c r="DW254" i="1"/>
  <c r="DU254" i="1"/>
  <c r="DQ254" i="1"/>
  <c r="DO254" i="1"/>
  <c r="DM254" i="1"/>
  <c r="DK254" i="1"/>
  <c r="DI254" i="1"/>
  <c r="DG254" i="1"/>
  <c r="DE254" i="1"/>
  <c r="DC254" i="1"/>
  <c r="DA254" i="1"/>
  <c r="CY254" i="1"/>
  <c r="CW254" i="1"/>
  <c r="CU254" i="1"/>
  <c r="CS254" i="1"/>
  <c r="CQ254" i="1"/>
  <c r="CO254" i="1"/>
  <c r="CM254" i="1"/>
  <c r="CK254" i="1"/>
  <c r="CI254" i="1"/>
  <c r="CG254" i="1"/>
  <c r="CE254" i="1"/>
  <c r="CC254" i="1"/>
  <c r="CA254" i="1"/>
  <c r="BY254" i="1"/>
  <c r="BW254" i="1"/>
  <c r="BU254" i="1"/>
  <c r="BS254" i="1"/>
  <c r="BQ254" i="1"/>
  <c r="BO254" i="1"/>
  <c r="BM254" i="1"/>
  <c r="BK254" i="1"/>
  <c r="BI254" i="1"/>
  <c r="BG254" i="1"/>
  <c r="BE254" i="1"/>
  <c r="BC254" i="1"/>
  <c r="BA254" i="1"/>
  <c r="AY254" i="1"/>
  <c r="AW254" i="1"/>
  <c r="AU254" i="1"/>
  <c r="AS254" i="1"/>
  <c r="AQ254" i="1"/>
  <c r="AO254" i="1"/>
  <c r="AM254" i="1"/>
  <c r="AK254" i="1"/>
  <c r="AI254" i="1"/>
  <c r="AG254" i="1"/>
  <c r="AE254" i="1"/>
  <c r="AC254" i="1"/>
  <c r="AA254" i="1"/>
  <c r="Y254" i="1"/>
  <c r="W254" i="1"/>
  <c r="U254" i="1"/>
  <c r="S254" i="1"/>
  <c r="Q254" i="1"/>
  <c r="O254" i="1"/>
  <c r="EN253" i="1"/>
  <c r="EG253" i="1"/>
  <c r="EC253" i="1"/>
  <c r="DW253" i="1"/>
  <c r="DU253" i="1"/>
  <c r="DQ253" i="1"/>
  <c r="DO253" i="1"/>
  <c r="DM253" i="1"/>
  <c r="DK253" i="1"/>
  <c r="DI253" i="1"/>
  <c r="DG253" i="1"/>
  <c r="DE253" i="1"/>
  <c r="DC253" i="1"/>
  <c r="DA253" i="1"/>
  <c r="CY253" i="1"/>
  <c r="CW253" i="1"/>
  <c r="CU253" i="1"/>
  <c r="CS253" i="1"/>
  <c r="CQ253" i="1"/>
  <c r="CO253" i="1"/>
  <c r="CM253" i="1"/>
  <c r="CK253" i="1"/>
  <c r="CI253" i="1"/>
  <c r="CG253" i="1"/>
  <c r="CE253" i="1"/>
  <c r="CC253" i="1"/>
  <c r="CA253" i="1"/>
  <c r="BY253" i="1"/>
  <c r="BW253" i="1"/>
  <c r="BU253" i="1"/>
  <c r="BS253" i="1"/>
  <c r="BQ253" i="1"/>
  <c r="BO253" i="1"/>
  <c r="BM253" i="1"/>
  <c r="BK253" i="1"/>
  <c r="BI253" i="1"/>
  <c r="BG253" i="1"/>
  <c r="BE253" i="1"/>
  <c r="BC253" i="1"/>
  <c r="BA253" i="1"/>
  <c r="AY253" i="1"/>
  <c r="AW253" i="1"/>
  <c r="AU253" i="1"/>
  <c r="AS253" i="1"/>
  <c r="AQ253" i="1"/>
  <c r="AO253" i="1"/>
  <c r="AM253" i="1"/>
  <c r="AK253" i="1"/>
  <c r="AI253" i="1"/>
  <c r="AG253" i="1"/>
  <c r="AE253" i="1"/>
  <c r="AC253" i="1"/>
  <c r="AA253" i="1"/>
  <c r="Y253" i="1"/>
  <c r="W253" i="1"/>
  <c r="U253" i="1"/>
  <c r="S253" i="1"/>
  <c r="Q253" i="1"/>
  <c r="O253" i="1"/>
  <c r="EN252" i="1"/>
  <c r="EG252" i="1"/>
  <c r="EC252" i="1"/>
  <c r="DW252" i="1"/>
  <c r="DU252" i="1"/>
  <c r="DQ252" i="1"/>
  <c r="DO252" i="1"/>
  <c r="DM252" i="1"/>
  <c r="DK252" i="1"/>
  <c r="DI252" i="1"/>
  <c r="DG252" i="1"/>
  <c r="DE252" i="1"/>
  <c r="DC252" i="1"/>
  <c r="DA252" i="1"/>
  <c r="CY252" i="1"/>
  <c r="CW252" i="1"/>
  <c r="CU252" i="1"/>
  <c r="CS252" i="1"/>
  <c r="CQ252" i="1"/>
  <c r="CO252" i="1"/>
  <c r="CM252" i="1"/>
  <c r="CK252" i="1"/>
  <c r="CI252" i="1"/>
  <c r="CG252" i="1"/>
  <c r="CE252" i="1"/>
  <c r="CC252" i="1"/>
  <c r="CA252" i="1"/>
  <c r="BY252" i="1"/>
  <c r="BW252" i="1"/>
  <c r="BU252" i="1"/>
  <c r="BS252" i="1"/>
  <c r="BQ252" i="1"/>
  <c r="BO252" i="1"/>
  <c r="BM252" i="1"/>
  <c r="BK252" i="1"/>
  <c r="BI252" i="1"/>
  <c r="BG252" i="1"/>
  <c r="BE252" i="1"/>
  <c r="BC252" i="1"/>
  <c r="BA252" i="1"/>
  <c r="AY252" i="1"/>
  <c r="AW252" i="1"/>
  <c r="AU252" i="1"/>
  <c r="AS252" i="1"/>
  <c r="AQ252" i="1"/>
  <c r="AO252" i="1"/>
  <c r="AM252" i="1"/>
  <c r="AK252" i="1"/>
  <c r="AI252" i="1"/>
  <c r="AG252" i="1"/>
  <c r="AE252" i="1"/>
  <c r="AC252" i="1"/>
  <c r="AA252" i="1"/>
  <c r="Y252" i="1"/>
  <c r="W252" i="1"/>
  <c r="U252" i="1"/>
  <c r="S252" i="1"/>
  <c r="Q252" i="1"/>
  <c r="O252" i="1"/>
  <c r="EN251" i="1"/>
  <c r="EG251" i="1"/>
  <c r="EC251" i="1"/>
  <c r="DW251" i="1"/>
  <c r="DU251" i="1"/>
  <c r="DQ251" i="1"/>
  <c r="DO251" i="1"/>
  <c r="DM251" i="1"/>
  <c r="DK251" i="1"/>
  <c r="DI251" i="1"/>
  <c r="DG251" i="1"/>
  <c r="DE251" i="1"/>
  <c r="DC251" i="1"/>
  <c r="DA251" i="1"/>
  <c r="CY251" i="1"/>
  <c r="CW251" i="1"/>
  <c r="CU251" i="1"/>
  <c r="CS251" i="1"/>
  <c r="CQ251" i="1"/>
  <c r="CO251" i="1"/>
  <c r="CM251" i="1"/>
  <c r="CK251" i="1"/>
  <c r="CI251" i="1"/>
  <c r="CG251" i="1"/>
  <c r="CE251" i="1"/>
  <c r="CC251" i="1"/>
  <c r="CA251" i="1"/>
  <c r="BY251" i="1"/>
  <c r="BW251" i="1"/>
  <c r="BU251" i="1"/>
  <c r="BS251" i="1"/>
  <c r="BQ251" i="1"/>
  <c r="BQ244" i="1" s="1"/>
  <c r="BO251" i="1"/>
  <c r="BM251" i="1"/>
  <c r="BK251" i="1"/>
  <c r="BI251" i="1"/>
  <c r="BG251" i="1"/>
  <c r="BE251" i="1"/>
  <c r="BC251" i="1"/>
  <c r="BA251" i="1"/>
  <c r="AY251" i="1"/>
  <c r="AW251" i="1"/>
  <c r="AU251" i="1"/>
  <c r="AS251" i="1"/>
  <c r="AQ251" i="1"/>
  <c r="AO251" i="1"/>
  <c r="AM251" i="1"/>
  <c r="AK251" i="1"/>
  <c r="AI251" i="1"/>
  <c r="AG251" i="1"/>
  <c r="AE251" i="1"/>
  <c r="AC251" i="1"/>
  <c r="AA251" i="1"/>
  <c r="Y251" i="1"/>
  <c r="W251" i="1"/>
  <c r="U251" i="1"/>
  <c r="U244" i="1" s="1"/>
  <c r="S251" i="1"/>
  <c r="Q251" i="1"/>
  <c r="O251" i="1"/>
  <c r="EN250" i="1"/>
  <c r="EG250" i="1"/>
  <c r="EC250" i="1"/>
  <c r="DW250" i="1"/>
  <c r="DU250" i="1"/>
  <c r="DQ250" i="1"/>
  <c r="DO250" i="1"/>
  <c r="DM250" i="1"/>
  <c r="DK250" i="1"/>
  <c r="DI250" i="1"/>
  <c r="DG250" i="1"/>
  <c r="DE250" i="1"/>
  <c r="DC250" i="1"/>
  <c r="DA250" i="1"/>
  <c r="CY250" i="1"/>
  <c r="CW250" i="1"/>
  <c r="CU250" i="1"/>
  <c r="CS250" i="1"/>
  <c r="CQ250" i="1"/>
  <c r="CO250" i="1"/>
  <c r="CM250" i="1"/>
  <c r="CK250" i="1"/>
  <c r="CI250" i="1"/>
  <c r="CG250" i="1"/>
  <c r="CE250" i="1"/>
  <c r="CC250" i="1"/>
  <c r="CA250" i="1"/>
  <c r="BY250" i="1"/>
  <c r="BW250" i="1"/>
  <c r="BU250" i="1"/>
  <c r="BS250" i="1"/>
  <c r="BQ250" i="1"/>
  <c r="BO250" i="1"/>
  <c r="BM250" i="1"/>
  <c r="BK250" i="1"/>
  <c r="BI250" i="1"/>
  <c r="BG250" i="1"/>
  <c r="BE250" i="1"/>
  <c r="BC250" i="1"/>
  <c r="BA250" i="1"/>
  <c r="AY250" i="1"/>
  <c r="AW250" i="1"/>
  <c r="AU250" i="1"/>
  <c r="AS250" i="1"/>
  <c r="AQ250" i="1"/>
  <c r="AO250" i="1"/>
  <c r="AM250" i="1"/>
  <c r="AK250" i="1"/>
  <c r="AI250" i="1"/>
  <c r="AG250" i="1"/>
  <c r="AE250" i="1"/>
  <c r="AC250" i="1"/>
  <c r="AA250" i="1"/>
  <c r="Y250" i="1"/>
  <c r="W250" i="1"/>
  <c r="U250" i="1"/>
  <c r="S250" i="1"/>
  <c r="Q250" i="1"/>
  <c r="O250" i="1"/>
  <c r="EN249" i="1"/>
  <c r="EG249" i="1"/>
  <c r="EC249" i="1"/>
  <c r="DW249" i="1"/>
  <c r="DU249" i="1"/>
  <c r="DQ249" i="1"/>
  <c r="DO249" i="1"/>
  <c r="DM249" i="1"/>
  <c r="DK249" i="1"/>
  <c r="DI249" i="1"/>
  <c r="DG249" i="1"/>
  <c r="DE249" i="1"/>
  <c r="DC249" i="1"/>
  <c r="DA249" i="1"/>
  <c r="CY249" i="1"/>
  <c r="CW249" i="1"/>
  <c r="CU249" i="1"/>
  <c r="CS249" i="1"/>
  <c r="CQ249" i="1"/>
  <c r="CO249" i="1"/>
  <c r="CM249" i="1"/>
  <c r="CK249" i="1"/>
  <c r="CI249" i="1"/>
  <c r="CG249" i="1"/>
  <c r="CE249" i="1"/>
  <c r="CC249" i="1"/>
  <c r="CA249" i="1"/>
  <c r="BY249" i="1"/>
  <c r="BW249" i="1"/>
  <c r="BU249" i="1"/>
  <c r="BS249" i="1"/>
  <c r="BQ249" i="1"/>
  <c r="BO249" i="1"/>
  <c r="BM249" i="1"/>
  <c r="BK249" i="1"/>
  <c r="BI249" i="1"/>
  <c r="BG249" i="1"/>
  <c r="BE249" i="1"/>
  <c r="BC249" i="1"/>
  <c r="BA249" i="1"/>
  <c r="AY249" i="1"/>
  <c r="AW249" i="1"/>
  <c r="AU249" i="1"/>
  <c r="AS249" i="1"/>
  <c r="AQ249" i="1"/>
  <c r="AO249" i="1"/>
  <c r="AM249" i="1"/>
  <c r="AK249" i="1"/>
  <c r="AI249" i="1"/>
  <c r="AG249" i="1"/>
  <c r="AE249" i="1"/>
  <c r="AC249" i="1"/>
  <c r="AA249" i="1"/>
  <c r="Y249" i="1"/>
  <c r="W249" i="1"/>
  <c r="U249" i="1"/>
  <c r="S249" i="1"/>
  <c r="Q249" i="1"/>
  <c r="O249" i="1"/>
  <c r="EN248" i="1"/>
  <c r="EI248" i="1"/>
  <c r="EG248" i="1"/>
  <c r="EC248" i="1"/>
  <c r="DW248" i="1"/>
  <c r="DU248" i="1"/>
  <c r="DQ248" i="1"/>
  <c r="DO248" i="1"/>
  <c r="DM248" i="1"/>
  <c r="DK248" i="1"/>
  <c r="DI248" i="1"/>
  <c r="DG248" i="1"/>
  <c r="DE248" i="1"/>
  <c r="DC248" i="1"/>
  <c r="DA248" i="1"/>
  <c r="CY248" i="1"/>
  <c r="CW248" i="1"/>
  <c r="CU248" i="1"/>
  <c r="CS248" i="1"/>
  <c r="CQ248" i="1"/>
  <c r="CO248" i="1"/>
  <c r="CM248" i="1"/>
  <c r="CK248" i="1"/>
  <c r="CI248" i="1"/>
  <c r="CG248" i="1"/>
  <c r="CE248" i="1"/>
  <c r="CC248" i="1"/>
  <c r="CA248" i="1"/>
  <c r="BY248" i="1"/>
  <c r="BW248" i="1"/>
  <c r="BU248" i="1"/>
  <c r="BS248" i="1"/>
  <c r="BQ248" i="1"/>
  <c r="BO248" i="1"/>
  <c r="BM248" i="1"/>
  <c r="BK248" i="1"/>
  <c r="BI248" i="1"/>
  <c r="BG248" i="1"/>
  <c r="BE248" i="1"/>
  <c r="BC248" i="1"/>
  <c r="BA248" i="1"/>
  <c r="AY248" i="1"/>
  <c r="AW248" i="1"/>
  <c r="AU248" i="1"/>
  <c r="AS248" i="1"/>
  <c r="AQ248" i="1"/>
  <c r="AO248" i="1"/>
  <c r="AM248" i="1"/>
  <c r="AK248" i="1"/>
  <c r="AI248" i="1"/>
  <c r="AG248" i="1"/>
  <c r="AE248" i="1"/>
  <c r="AC248" i="1"/>
  <c r="AA248" i="1"/>
  <c r="Y248" i="1"/>
  <c r="W248" i="1"/>
  <c r="U248" i="1"/>
  <c r="S248" i="1"/>
  <c r="Q248" i="1"/>
  <c r="O248" i="1"/>
  <c r="EN247" i="1"/>
  <c r="EI247" i="1"/>
  <c r="EG247" i="1"/>
  <c r="EC247" i="1"/>
  <c r="DW247" i="1"/>
  <c r="DU247" i="1"/>
  <c r="DQ247" i="1"/>
  <c r="DO247" i="1"/>
  <c r="DM247" i="1"/>
  <c r="DK247" i="1"/>
  <c r="DI247" i="1"/>
  <c r="DG247" i="1"/>
  <c r="DE247" i="1"/>
  <c r="DC247" i="1"/>
  <c r="DA247" i="1"/>
  <c r="CY247" i="1"/>
  <c r="CW247" i="1"/>
  <c r="CU247" i="1"/>
  <c r="CS247" i="1"/>
  <c r="CQ247" i="1"/>
  <c r="CO247" i="1"/>
  <c r="CM247" i="1"/>
  <c r="CK247" i="1"/>
  <c r="CI247" i="1"/>
  <c r="CG247" i="1"/>
  <c r="CE247" i="1"/>
  <c r="CC247" i="1"/>
  <c r="CA247" i="1"/>
  <c r="BY247" i="1"/>
  <c r="BW247" i="1"/>
  <c r="BU247" i="1"/>
  <c r="BS247" i="1"/>
  <c r="BQ247" i="1"/>
  <c r="BO247" i="1"/>
  <c r="BM247" i="1"/>
  <c r="BK247" i="1"/>
  <c r="BI247" i="1"/>
  <c r="BG247" i="1"/>
  <c r="BE247" i="1"/>
  <c r="BC247" i="1"/>
  <c r="BA247" i="1"/>
  <c r="AY247" i="1"/>
  <c r="AW247" i="1"/>
  <c r="AU247" i="1"/>
  <c r="AS247" i="1"/>
  <c r="AQ247" i="1"/>
  <c r="AO247" i="1"/>
  <c r="AM247" i="1"/>
  <c r="AK247" i="1"/>
  <c r="AI247" i="1"/>
  <c r="AG247" i="1"/>
  <c r="AE247" i="1"/>
  <c r="AC247" i="1"/>
  <c r="AA247" i="1"/>
  <c r="Y247" i="1"/>
  <c r="W247" i="1"/>
  <c r="U247" i="1"/>
  <c r="S247" i="1"/>
  <c r="Q247" i="1"/>
  <c r="O247" i="1"/>
  <c r="EN246" i="1"/>
  <c r="EI246" i="1"/>
  <c r="EG246" i="1"/>
  <c r="EC246" i="1"/>
  <c r="DW246" i="1"/>
  <c r="DU246" i="1"/>
  <c r="DQ246" i="1"/>
  <c r="DO246" i="1"/>
  <c r="DM246" i="1"/>
  <c r="DK246" i="1"/>
  <c r="DI246" i="1"/>
  <c r="DG246" i="1"/>
  <c r="DE246" i="1"/>
  <c r="DC246" i="1"/>
  <c r="DA246" i="1"/>
  <c r="CY246" i="1"/>
  <c r="CW246" i="1"/>
  <c r="CU246" i="1"/>
  <c r="CS246" i="1"/>
  <c r="CQ246" i="1"/>
  <c r="CO246" i="1"/>
  <c r="CM246" i="1"/>
  <c r="CK246" i="1"/>
  <c r="CI246" i="1"/>
  <c r="CG246" i="1"/>
  <c r="CE246" i="1"/>
  <c r="CC246" i="1"/>
  <c r="CA246" i="1"/>
  <c r="BY246" i="1"/>
  <c r="BW246" i="1"/>
  <c r="BU246" i="1"/>
  <c r="BS246" i="1"/>
  <c r="BQ246" i="1"/>
  <c r="BO246" i="1"/>
  <c r="BM246" i="1"/>
  <c r="BK246" i="1"/>
  <c r="BI246" i="1"/>
  <c r="BG246" i="1"/>
  <c r="BE246" i="1"/>
  <c r="BC246" i="1"/>
  <c r="BA246" i="1"/>
  <c r="AY246" i="1"/>
  <c r="AW246" i="1"/>
  <c r="AU246" i="1"/>
  <c r="AS246" i="1"/>
  <c r="AQ246" i="1"/>
  <c r="AO246" i="1"/>
  <c r="AM246" i="1"/>
  <c r="AK246" i="1"/>
  <c r="AI246" i="1"/>
  <c r="AG246" i="1"/>
  <c r="AE246" i="1"/>
  <c r="AC246" i="1"/>
  <c r="AA246" i="1"/>
  <c r="Y246" i="1"/>
  <c r="W246" i="1"/>
  <c r="U246" i="1"/>
  <c r="S246" i="1"/>
  <c r="Q246" i="1"/>
  <c r="O246" i="1"/>
  <c r="EN245" i="1"/>
  <c r="EI245" i="1"/>
  <c r="EI244" i="1" s="1"/>
  <c r="EG245" i="1"/>
  <c r="EC245" i="1"/>
  <c r="DW245" i="1"/>
  <c r="DU245" i="1"/>
  <c r="DQ245" i="1"/>
  <c r="DO245" i="1"/>
  <c r="DM245" i="1"/>
  <c r="DK245" i="1"/>
  <c r="DI245" i="1"/>
  <c r="DG245" i="1"/>
  <c r="DE245" i="1"/>
  <c r="DC245" i="1"/>
  <c r="DA245" i="1"/>
  <c r="CY245" i="1"/>
  <c r="CW245" i="1"/>
  <c r="CU245" i="1"/>
  <c r="CS245" i="1"/>
  <c r="CQ245" i="1"/>
  <c r="CO245" i="1"/>
  <c r="CM245" i="1"/>
  <c r="CK245" i="1"/>
  <c r="CI245" i="1"/>
  <c r="CG245" i="1"/>
  <c r="CE245" i="1"/>
  <c r="CC245" i="1"/>
  <c r="CA245" i="1"/>
  <c r="BY245" i="1"/>
  <c r="BW245" i="1"/>
  <c r="BU245" i="1"/>
  <c r="BS245" i="1"/>
  <c r="BQ245" i="1"/>
  <c r="BO245" i="1"/>
  <c r="BM245" i="1"/>
  <c r="BK245" i="1"/>
  <c r="BI245" i="1"/>
  <c r="BG245" i="1"/>
  <c r="BE245" i="1"/>
  <c r="BC245" i="1"/>
  <c r="BA245" i="1"/>
  <c r="AY245" i="1"/>
  <c r="AW245" i="1"/>
  <c r="AU245" i="1"/>
  <c r="AS245" i="1"/>
  <c r="AQ245" i="1"/>
  <c r="AO245" i="1"/>
  <c r="AM245" i="1"/>
  <c r="AK245" i="1"/>
  <c r="AI245" i="1"/>
  <c r="AG245" i="1"/>
  <c r="AE245" i="1"/>
  <c r="AC245" i="1"/>
  <c r="AA245" i="1"/>
  <c r="Y245" i="1"/>
  <c r="W245" i="1"/>
  <c r="U245" i="1"/>
  <c r="S245" i="1"/>
  <c r="Q245" i="1"/>
  <c r="O245" i="1"/>
  <c r="EK244" i="1"/>
  <c r="EJ244" i="1"/>
  <c r="EH244" i="1"/>
  <c r="EF244" i="1"/>
  <c r="EE244" i="1"/>
  <c r="ED244" i="1"/>
  <c r="EB244" i="1"/>
  <c r="EA244" i="1"/>
  <c r="DZ244" i="1"/>
  <c r="DY244" i="1"/>
  <c r="DX244" i="1"/>
  <c r="DV244" i="1"/>
  <c r="DT244" i="1"/>
  <c r="DS244" i="1"/>
  <c r="DR244" i="1"/>
  <c r="DP244" i="1"/>
  <c r="DN244" i="1"/>
  <c r="DL244" i="1"/>
  <c r="DJ244" i="1"/>
  <c r="DH244" i="1"/>
  <c r="DF244" i="1"/>
  <c r="DD244" i="1"/>
  <c r="DB244" i="1"/>
  <c r="CZ244" i="1"/>
  <c r="CX244" i="1"/>
  <c r="CV244" i="1"/>
  <c r="CT244" i="1"/>
  <c r="CR244" i="1"/>
  <c r="CP244" i="1"/>
  <c r="CO244" i="1"/>
  <c r="CN244" i="1"/>
  <c r="CL244" i="1"/>
  <c r="CJ244" i="1"/>
  <c r="CH244" i="1"/>
  <c r="CF244" i="1"/>
  <c r="CD244" i="1"/>
  <c r="CC244" i="1"/>
  <c r="CB244" i="1"/>
  <c r="BZ244" i="1"/>
  <c r="BX244" i="1"/>
  <c r="BV244" i="1"/>
  <c r="BT244" i="1"/>
  <c r="BR244" i="1"/>
  <c r="BP244" i="1"/>
  <c r="BN244" i="1"/>
  <c r="BL244" i="1"/>
  <c r="BJ244" i="1"/>
  <c r="BH244" i="1"/>
  <c r="BF244" i="1"/>
  <c r="BD244" i="1"/>
  <c r="BB244" i="1"/>
  <c r="AZ244" i="1"/>
  <c r="AX244" i="1"/>
  <c r="AV244" i="1"/>
  <c r="AT244" i="1"/>
  <c r="AR244" i="1"/>
  <c r="AP244" i="1"/>
  <c r="AN244" i="1"/>
  <c r="AL244" i="1"/>
  <c r="AJ244" i="1"/>
  <c r="AH244" i="1"/>
  <c r="AF244" i="1"/>
  <c r="AD244" i="1"/>
  <c r="AB244" i="1"/>
  <c r="Z244" i="1"/>
  <c r="X244" i="1"/>
  <c r="V244" i="1"/>
  <c r="T244" i="1"/>
  <c r="R244" i="1"/>
  <c r="P244" i="1"/>
  <c r="N244" i="1"/>
  <c r="EN243" i="1"/>
  <c r="EG243" i="1"/>
  <c r="EC243" i="1"/>
  <c r="DW243" i="1"/>
  <c r="DU243" i="1"/>
  <c r="DQ243" i="1"/>
  <c r="DO243" i="1"/>
  <c r="DM243" i="1"/>
  <c r="DK243" i="1"/>
  <c r="DI243" i="1"/>
  <c r="DG243" i="1"/>
  <c r="DE243" i="1"/>
  <c r="DC243" i="1"/>
  <c r="DA243" i="1"/>
  <c r="CY243" i="1"/>
  <c r="CW243" i="1"/>
  <c r="CU243" i="1"/>
  <c r="CS243" i="1"/>
  <c r="CQ243" i="1"/>
  <c r="CO243" i="1"/>
  <c r="CM243" i="1"/>
  <c r="CK243" i="1"/>
  <c r="CI243" i="1"/>
  <c r="CG243" i="1"/>
  <c r="CE243" i="1"/>
  <c r="CC243" i="1"/>
  <c r="CA243" i="1"/>
  <c r="BY243" i="1"/>
  <c r="BW243" i="1"/>
  <c r="BU243" i="1"/>
  <c r="BS243" i="1"/>
  <c r="BQ243" i="1"/>
  <c r="BO243" i="1"/>
  <c r="BM243" i="1"/>
  <c r="BK243" i="1"/>
  <c r="BI243" i="1"/>
  <c r="BG243" i="1"/>
  <c r="BE243" i="1"/>
  <c r="BC243" i="1"/>
  <c r="BA243" i="1"/>
  <c r="AY243" i="1"/>
  <c r="AW243" i="1"/>
  <c r="AU243" i="1"/>
  <c r="AS243" i="1"/>
  <c r="AQ243" i="1"/>
  <c r="AO243" i="1"/>
  <c r="AM243" i="1"/>
  <c r="AK243" i="1"/>
  <c r="AI243" i="1"/>
  <c r="AG243" i="1"/>
  <c r="AE243" i="1"/>
  <c r="AC243" i="1"/>
  <c r="AA243" i="1"/>
  <c r="Y243" i="1"/>
  <c r="W243" i="1"/>
  <c r="U243" i="1"/>
  <c r="S243" i="1"/>
  <c r="Q243" i="1"/>
  <c r="O243" i="1"/>
  <c r="EN242" i="1"/>
  <c r="EG242" i="1"/>
  <c r="EE242" i="1"/>
  <c r="EC242" i="1"/>
  <c r="EA242" i="1"/>
  <c r="DY242" i="1"/>
  <c r="DW242" i="1"/>
  <c r="DU242" i="1"/>
  <c r="DQ242" i="1"/>
  <c r="DO242" i="1"/>
  <c r="DM242" i="1"/>
  <c r="DK242" i="1"/>
  <c r="DI242" i="1"/>
  <c r="DG242" i="1"/>
  <c r="DE242" i="1"/>
  <c r="DC242" i="1"/>
  <c r="DA242" i="1"/>
  <c r="CY242" i="1"/>
  <c r="CW242" i="1"/>
  <c r="CU242" i="1"/>
  <c r="CS242" i="1"/>
  <c r="CQ242" i="1"/>
  <c r="CO242" i="1"/>
  <c r="CM242" i="1"/>
  <c r="CK242" i="1"/>
  <c r="CI242" i="1"/>
  <c r="CG242" i="1"/>
  <c r="CE242" i="1"/>
  <c r="CC242" i="1"/>
  <c r="CA242" i="1"/>
  <c r="BY242" i="1"/>
  <c r="BW242" i="1"/>
  <c r="BU242" i="1"/>
  <c r="BS242" i="1"/>
  <c r="BQ242" i="1"/>
  <c r="BO242" i="1"/>
  <c r="BM242" i="1"/>
  <c r="BK242" i="1"/>
  <c r="BI242" i="1"/>
  <c r="BG242" i="1"/>
  <c r="BE242" i="1"/>
  <c r="BC242" i="1"/>
  <c r="BA242" i="1"/>
  <c r="AY242" i="1"/>
  <c r="AW242" i="1"/>
  <c r="AU242" i="1"/>
  <c r="AS242" i="1"/>
  <c r="AQ242" i="1"/>
  <c r="AO242" i="1"/>
  <c r="AM242" i="1"/>
  <c r="AK242" i="1"/>
  <c r="AI242" i="1"/>
  <c r="AG242" i="1"/>
  <c r="AE242" i="1"/>
  <c r="AC242" i="1"/>
  <c r="AA242" i="1"/>
  <c r="Y242" i="1"/>
  <c r="W242" i="1"/>
  <c r="U242" i="1"/>
  <c r="S242" i="1"/>
  <c r="Q242" i="1"/>
  <c r="O242" i="1"/>
  <c r="EN241" i="1"/>
  <c r="EG241" i="1"/>
  <c r="EE241" i="1"/>
  <c r="EC241" i="1"/>
  <c r="EA241" i="1"/>
  <c r="DY241" i="1"/>
  <c r="DW241" i="1"/>
  <c r="DU241" i="1"/>
  <c r="DQ241" i="1"/>
  <c r="DO241" i="1"/>
  <c r="DM241" i="1"/>
  <c r="DK241" i="1"/>
  <c r="DI241" i="1"/>
  <c r="DG241" i="1"/>
  <c r="DE241" i="1"/>
  <c r="DC241" i="1"/>
  <c r="DA241" i="1"/>
  <c r="CY241" i="1"/>
  <c r="CW241" i="1"/>
  <c r="CU241" i="1"/>
  <c r="CS241" i="1"/>
  <c r="CQ241" i="1"/>
  <c r="CO241" i="1"/>
  <c r="CM241" i="1"/>
  <c r="CK241" i="1"/>
  <c r="CI241" i="1"/>
  <c r="CG241" i="1"/>
  <c r="CE241" i="1"/>
  <c r="CC241" i="1"/>
  <c r="CA241" i="1"/>
  <c r="BY241" i="1"/>
  <c r="BW241" i="1"/>
  <c r="BU241" i="1"/>
  <c r="BS241" i="1"/>
  <c r="BQ241" i="1"/>
  <c r="BO241" i="1"/>
  <c r="BM241" i="1"/>
  <c r="BK241" i="1"/>
  <c r="BI241" i="1"/>
  <c r="BG241" i="1"/>
  <c r="BE241" i="1"/>
  <c r="BC241" i="1"/>
  <c r="BA241" i="1"/>
  <c r="AY241" i="1"/>
  <c r="AW241" i="1"/>
  <c r="AU241" i="1"/>
  <c r="AS241" i="1"/>
  <c r="AQ241" i="1"/>
  <c r="AO241" i="1"/>
  <c r="AM241" i="1"/>
  <c r="AK241" i="1"/>
  <c r="AI241" i="1"/>
  <c r="AG241" i="1"/>
  <c r="AE241" i="1"/>
  <c r="AC241" i="1"/>
  <c r="AA241" i="1"/>
  <c r="Y241" i="1"/>
  <c r="W241" i="1"/>
  <c r="U241" i="1"/>
  <c r="S241" i="1"/>
  <c r="Q241" i="1"/>
  <c r="O241" i="1"/>
  <c r="EN240" i="1"/>
  <c r="EG240" i="1"/>
  <c r="EE240" i="1"/>
  <c r="EC240" i="1"/>
  <c r="EA240" i="1"/>
  <c r="DY240" i="1"/>
  <c r="DW240" i="1"/>
  <c r="DU240" i="1"/>
  <c r="DQ240" i="1"/>
  <c r="DO240" i="1"/>
  <c r="DM240" i="1"/>
  <c r="DK240" i="1"/>
  <c r="DI240" i="1"/>
  <c r="DG240" i="1"/>
  <c r="DE240" i="1"/>
  <c r="DC240" i="1"/>
  <c r="DA240" i="1"/>
  <c r="CY240" i="1"/>
  <c r="CW240" i="1"/>
  <c r="CU240" i="1"/>
  <c r="CS240" i="1"/>
  <c r="CQ240" i="1"/>
  <c r="CO240" i="1"/>
  <c r="CM240" i="1"/>
  <c r="CK240" i="1"/>
  <c r="CI240" i="1"/>
  <c r="CG240" i="1"/>
  <c r="CE240" i="1"/>
  <c r="CC240" i="1"/>
  <c r="CA240" i="1"/>
  <c r="BY240" i="1"/>
  <c r="BW240" i="1"/>
  <c r="BU240" i="1"/>
  <c r="BS240" i="1"/>
  <c r="BQ240" i="1"/>
  <c r="BO240" i="1"/>
  <c r="BM240" i="1"/>
  <c r="BK240" i="1"/>
  <c r="BI240" i="1"/>
  <c r="BG240" i="1"/>
  <c r="BE240" i="1"/>
  <c r="BC240" i="1"/>
  <c r="BA240" i="1"/>
  <c r="AY240" i="1"/>
  <c r="AW240" i="1"/>
  <c r="AU240" i="1"/>
  <c r="AS240" i="1"/>
  <c r="AQ240" i="1"/>
  <c r="AO240" i="1"/>
  <c r="AM240" i="1"/>
  <c r="AK240" i="1"/>
  <c r="AI240" i="1"/>
  <c r="AG240" i="1"/>
  <c r="AE240" i="1"/>
  <c r="AC240" i="1"/>
  <c r="AA240" i="1"/>
  <c r="Y240" i="1"/>
  <c r="W240" i="1"/>
  <c r="U240" i="1"/>
  <c r="S240" i="1"/>
  <c r="Q240" i="1"/>
  <c r="O240" i="1"/>
  <c r="EN239" i="1"/>
  <c r="EG239" i="1"/>
  <c r="EE239" i="1"/>
  <c r="EC239" i="1"/>
  <c r="EA239" i="1"/>
  <c r="DY239" i="1"/>
  <c r="DW239" i="1"/>
  <c r="DU239" i="1"/>
  <c r="DQ239" i="1"/>
  <c r="DO239" i="1"/>
  <c r="DM239" i="1"/>
  <c r="DK239" i="1"/>
  <c r="DI239" i="1"/>
  <c r="DG239" i="1"/>
  <c r="DE239" i="1"/>
  <c r="DC239" i="1"/>
  <c r="DA239" i="1"/>
  <c r="CY239" i="1"/>
  <c r="CW239" i="1"/>
  <c r="CU239" i="1"/>
  <c r="CS239" i="1"/>
  <c r="CQ239" i="1"/>
  <c r="CO239" i="1"/>
  <c r="CM239" i="1"/>
  <c r="CK239" i="1"/>
  <c r="CI239" i="1"/>
  <c r="CG239" i="1"/>
  <c r="CE239" i="1"/>
  <c r="CC239" i="1"/>
  <c r="CA239" i="1"/>
  <c r="BY239" i="1"/>
  <c r="BW239" i="1"/>
  <c r="BU239" i="1"/>
  <c r="BS239" i="1"/>
  <c r="BQ239" i="1"/>
  <c r="BO239" i="1"/>
  <c r="BM239" i="1"/>
  <c r="BK239" i="1"/>
  <c r="BI239" i="1"/>
  <c r="BG239" i="1"/>
  <c r="BE239" i="1"/>
  <c r="BC239" i="1"/>
  <c r="BA239" i="1"/>
  <c r="AY239" i="1"/>
  <c r="AW239" i="1"/>
  <c r="AU239" i="1"/>
  <c r="AS239" i="1"/>
  <c r="AQ239" i="1"/>
  <c r="AO239" i="1"/>
  <c r="AM239" i="1"/>
  <c r="AK239" i="1"/>
  <c r="AI239" i="1"/>
  <c r="AG239" i="1"/>
  <c r="AE239" i="1"/>
  <c r="AC239" i="1"/>
  <c r="AA239" i="1"/>
  <c r="Y239" i="1"/>
  <c r="W239" i="1"/>
  <c r="U239" i="1"/>
  <c r="S239" i="1"/>
  <c r="Q239" i="1"/>
  <c r="O239" i="1"/>
  <c r="EN238" i="1"/>
  <c r="EG238" i="1"/>
  <c r="EE238" i="1"/>
  <c r="EC238" i="1"/>
  <c r="EA238" i="1"/>
  <c r="DY238" i="1"/>
  <c r="DW238" i="1"/>
  <c r="DU238" i="1"/>
  <c r="DQ238" i="1"/>
  <c r="DO238" i="1"/>
  <c r="DM238" i="1"/>
  <c r="DK238" i="1"/>
  <c r="DI238" i="1"/>
  <c r="DG238" i="1"/>
  <c r="DE238" i="1"/>
  <c r="DC238" i="1"/>
  <c r="DA238" i="1"/>
  <c r="CY238" i="1"/>
  <c r="CW238" i="1"/>
  <c r="CU238" i="1"/>
  <c r="CS238" i="1"/>
  <c r="CQ238" i="1"/>
  <c r="CO238" i="1"/>
  <c r="CM238" i="1"/>
  <c r="CK238" i="1"/>
  <c r="CI238" i="1"/>
  <c r="CG238" i="1"/>
  <c r="CE238" i="1"/>
  <c r="CC238" i="1"/>
  <c r="CA238" i="1"/>
  <c r="BY238" i="1"/>
  <c r="BW238" i="1"/>
  <c r="BU238" i="1"/>
  <c r="BS238" i="1"/>
  <c r="BQ238" i="1"/>
  <c r="BO238" i="1"/>
  <c r="BM238" i="1"/>
  <c r="BK238" i="1"/>
  <c r="BI238" i="1"/>
  <c r="BG238" i="1"/>
  <c r="BE238" i="1"/>
  <c r="BC238" i="1"/>
  <c r="BA238" i="1"/>
  <c r="AY238" i="1"/>
  <c r="AW238" i="1"/>
  <c r="AU238" i="1"/>
  <c r="AS238" i="1"/>
  <c r="AQ238" i="1"/>
  <c r="AO238" i="1"/>
  <c r="AM238" i="1"/>
  <c r="AK238" i="1"/>
  <c r="AI238" i="1"/>
  <c r="AG238" i="1"/>
  <c r="AE238" i="1"/>
  <c r="AC238" i="1"/>
  <c r="AA238" i="1"/>
  <c r="Y238" i="1"/>
  <c r="W238" i="1"/>
  <c r="U238" i="1"/>
  <c r="S238" i="1"/>
  <c r="Q238" i="1"/>
  <c r="O238" i="1"/>
  <c r="EN237" i="1"/>
  <c r="EG237" i="1"/>
  <c r="EE237" i="1"/>
  <c r="EC237" i="1"/>
  <c r="EA237" i="1"/>
  <c r="DY237" i="1"/>
  <c r="DW237" i="1"/>
  <c r="DU237" i="1"/>
  <c r="DQ237" i="1"/>
  <c r="DO237" i="1"/>
  <c r="DM237" i="1"/>
  <c r="DK237" i="1"/>
  <c r="DI237" i="1"/>
  <c r="DG237" i="1"/>
  <c r="DE237" i="1"/>
  <c r="DC237" i="1"/>
  <c r="DA237" i="1"/>
  <c r="CY237" i="1"/>
  <c r="CW237" i="1"/>
  <c r="CU237" i="1"/>
  <c r="CS237" i="1"/>
  <c r="CQ237" i="1"/>
  <c r="CO237" i="1"/>
  <c r="CM237" i="1"/>
  <c r="CK237" i="1"/>
  <c r="CI237" i="1"/>
  <c r="CG237" i="1"/>
  <c r="CE237" i="1"/>
  <c r="CC237" i="1"/>
  <c r="CA237" i="1"/>
  <c r="BY237" i="1"/>
  <c r="BW237" i="1"/>
  <c r="BU237" i="1"/>
  <c r="BS237" i="1"/>
  <c r="BQ237" i="1"/>
  <c r="BO237" i="1"/>
  <c r="BM237" i="1"/>
  <c r="BK237" i="1"/>
  <c r="BI237" i="1"/>
  <c r="BG237" i="1"/>
  <c r="BE237" i="1"/>
  <c r="BC237" i="1"/>
  <c r="BA237" i="1"/>
  <c r="AY237" i="1"/>
  <c r="AW237" i="1"/>
  <c r="AU237" i="1"/>
  <c r="AS237" i="1"/>
  <c r="AQ237" i="1"/>
  <c r="AO237" i="1"/>
  <c r="AM237" i="1"/>
  <c r="AK237" i="1"/>
  <c r="AI237" i="1"/>
  <c r="AG237" i="1"/>
  <c r="AE237" i="1"/>
  <c r="AC237" i="1"/>
  <c r="AA237" i="1"/>
  <c r="Y237" i="1"/>
  <c r="W237" i="1"/>
  <c r="U237" i="1"/>
  <c r="S237" i="1"/>
  <c r="Q237" i="1"/>
  <c r="O237" i="1"/>
  <c r="EN236" i="1"/>
  <c r="EG236" i="1"/>
  <c r="EE236" i="1"/>
  <c r="EC236" i="1"/>
  <c r="EA236" i="1"/>
  <c r="DY236" i="1"/>
  <c r="DW236" i="1"/>
  <c r="DU236" i="1"/>
  <c r="DQ236" i="1"/>
  <c r="DO236" i="1"/>
  <c r="DM236" i="1"/>
  <c r="DK236" i="1"/>
  <c r="DI236" i="1"/>
  <c r="DG236" i="1"/>
  <c r="DE236" i="1"/>
  <c r="DC236" i="1"/>
  <c r="DA236" i="1"/>
  <c r="CY236" i="1"/>
  <c r="CW236" i="1"/>
  <c r="CU236" i="1"/>
  <c r="CS236" i="1"/>
  <c r="CQ236" i="1"/>
  <c r="CO236" i="1"/>
  <c r="CM236" i="1"/>
  <c r="CK236" i="1"/>
  <c r="CI236" i="1"/>
  <c r="CG236" i="1"/>
  <c r="CE236" i="1"/>
  <c r="CC236" i="1"/>
  <c r="CA236" i="1"/>
  <c r="BY236" i="1"/>
  <c r="BW236" i="1"/>
  <c r="BU236" i="1"/>
  <c r="BS236" i="1"/>
  <c r="BQ236" i="1"/>
  <c r="BO236" i="1"/>
  <c r="BM236" i="1"/>
  <c r="BK236" i="1"/>
  <c r="BI236" i="1"/>
  <c r="BG236" i="1"/>
  <c r="BE236" i="1"/>
  <c r="BC236" i="1"/>
  <c r="BA236" i="1"/>
  <c r="AY236" i="1"/>
  <c r="AW236" i="1"/>
  <c r="AU236" i="1"/>
  <c r="AS236" i="1"/>
  <c r="AQ236" i="1"/>
  <c r="AO236" i="1"/>
  <c r="AM236" i="1"/>
  <c r="AK236" i="1"/>
  <c r="AI236" i="1"/>
  <c r="AG236" i="1"/>
  <c r="AE236" i="1"/>
  <c r="AC236" i="1"/>
  <c r="AA236" i="1"/>
  <c r="Y236" i="1"/>
  <c r="W236" i="1"/>
  <c r="U236" i="1"/>
  <c r="S236" i="1"/>
  <c r="Q236" i="1"/>
  <c r="O236" i="1"/>
  <c r="EN235" i="1"/>
  <c r="EG235" i="1"/>
  <c r="EE235" i="1"/>
  <c r="EC235" i="1"/>
  <c r="EA235" i="1"/>
  <c r="DY235" i="1"/>
  <c r="DW235" i="1"/>
  <c r="DU235" i="1"/>
  <c r="DQ235" i="1"/>
  <c r="DO235" i="1"/>
  <c r="DM235" i="1"/>
  <c r="DK235" i="1"/>
  <c r="DI235" i="1"/>
  <c r="DG235" i="1"/>
  <c r="DE235" i="1"/>
  <c r="DC235" i="1"/>
  <c r="DA235" i="1"/>
  <c r="CY235" i="1"/>
  <c r="CW235" i="1"/>
  <c r="CU235" i="1"/>
  <c r="CS235" i="1"/>
  <c r="CQ235" i="1"/>
  <c r="CO235" i="1"/>
  <c r="CM235" i="1"/>
  <c r="CK235" i="1"/>
  <c r="CI235" i="1"/>
  <c r="CG235" i="1"/>
  <c r="CE235" i="1"/>
  <c r="CC235" i="1"/>
  <c r="CA235" i="1"/>
  <c r="BY235" i="1"/>
  <c r="BW235" i="1"/>
  <c r="BU235" i="1"/>
  <c r="BS235" i="1"/>
  <c r="BQ235" i="1"/>
  <c r="BO235" i="1"/>
  <c r="BM235" i="1"/>
  <c r="BK235" i="1"/>
  <c r="BI235" i="1"/>
  <c r="BG235" i="1"/>
  <c r="BE235" i="1"/>
  <c r="BC235" i="1"/>
  <c r="BA235" i="1"/>
  <c r="AY235" i="1"/>
  <c r="AW235" i="1"/>
  <c r="AU235" i="1"/>
  <c r="AS235" i="1"/>
  <c r="AQ235" i="1"/>
  <c r="AO235" i="1"/>
  <c r="AM235" i="1"/>
  <c r="AK235" i="1"/>
  <c r="AI235" i="1"/>
  <c r="AG235" i="1"/>
  <c r="AE235" i="1"/>
  <c r="AC235" i="1"/>
  <c r="AA235" i="1"/>
  <c r="Y235" i="1"/>
  <c r="W235" i="1"/>
  <c r="U235" i="1"/>
  <c r="S235" i="1"/>
  <c r="Q235" i="1"/>
  <c r="O235" i="1"/>
  <c r="EN234" i="1"/>
  <c r="EG234" i="1"/>
  <c r="EE234" i="1"/>
  <c r="EC234" i="1"/>
  <c r="EA234" i="1"/>
  <c r="DY234" i="1"/>
  <c r="DW234" i="1"/>
  <c r="DU234" i="1"/>
  <c r="DQ234" i="1"/>
  <c r="DO234" i="1"/>
  <c r="DM234" i="1"/>
  <c r="DK234" i="1"/>
  <c r="DI234" i="1"/>
  <c r="DG234" i="1"/>
  <c r="DE234" i="1"/>
  <c r="DC234" i="1"/>
  <c r="DA234" i="1"/>
  <c r="CY234" i="1"/>
  <c r="CW234" i="1"/>
  <c r="CU234" i="1"/>
  <c r="CS234" i="1"/>
  <c r="CQ234" i="1"/>
  <c r="CO234" i="1"/>
  <c r="CM234" i="1"/>
  <c r="CK234" i="1"/>
  <c r="CI234" i="1"/>
  <c r="CG234" i="1"/>
  <c r="CE234" i="1"/>
  <c r="CC234" i="1"/>
  <c r="CA234" i="1"/>
  <c r="BY234" i="1"/>
  <c r="BW234" i="1"/>
  <c r="BU234" i="1"/>
  <c r="BS234" i="1"/>
  <c r="BQ234" i="1"/>
  <c r="BO234" i="1"/>
  <c r="BM234" i="1"/>
  <c r="BK234" i="1"/>
  <c r="BI234" i="1"/>
  <c r="BG234" i="1"/>
  <c r="BE234" i="1"/>
  <c r="BC234" i="1"/>
  <c r="BA234" i="1"/>
  <c r="AY234" i="1"/>
  <c r="AW234" i="1"/>
  <c r="AU234" i="1"/>
  <c r="AS234" i="1"/>
  <c r="AQ234" i="1"/>
  <c r="AO234" i="1"/>
  <c r="AM234" i="1"/>
  <c r="AK234" i="1"/>
  <c r="AI234" i="1"/>
  <c r="AG234" i="1"/>
  <c r="AE234" i="1"/>
  <c r="AC234" i="1"/>
  <c r="AA234" i="1"/>
  <c r="Y234" i="1"/>
  <c r="W234" i="1"/>
  <c r="U234" i="1"/>
  <c r="S234" i="1"/>
  <c r="Q234" i="1"/>
  <c r="O234" i="1"/>
  <c r="EN233" i="1"/>
  <c r="EG233" i="1"/>
  <c r="EE233" i="1"/>
  <c r="EC233" i="1"/>
  <c r="EA233" i="1"/>
  <c r="DY233" i="1"/>
  <c r="DW233" i="1"/>
  <c r="DU233" i="1"/>
  <c r="DQ233" i="1"/>
  <c r="DO233" i="1"/>
  <c r="DM233" i="1"/>
  <c r="DK233" i="1"/>
  <c r="DI233" i="1"/>
  <c r="DG233" i="1"/>
  <c r="DE233" i="1"/>
  <c r="DC233" i="1"/>
  <c r="DA233" i="1"/>
  <c r="CY233" i="1"/>
  <c r="CW233" i="1"/>
  <c r="CU233" i="1"/>
  <c r="CS233" i="1"/>
  <c r="CQ233" i="1"/>
  <c r="CO233" i="1"/>
  <c r="CM233" i="1"/>
  <c r="CK233" i="1"/>
  <c r="CI233" i="1"/>
  <c r="CG233" i="1"/>
  <c r="CE233" i="1"/>
  <c r="CC233" i="1"/>
  <c r="CA233" i="1"/>
  <c r="BY233" i="1"/>
  <c r="BW233" i="1"/>
  <c r="BU233" i="1"/>
  <c r="BS233" i="1"/>
  <c r="BQ233" i="1"/>
  <c r="BO233" i="1"/>
  <c r="BM233" i="1"/>
  <c r="BK233" i="1"/>
  <c r="BI233" i="1"/>
  <c r="BG233" i="1"/>
  <c r="BE233" i="1"/>
  <c r="BC233" i="1"/>
  <c r="BA233" i="1"/>
  <c r="AY233" i="1"/>
  <c r="AW233" i="1"/>
  <c r="AU233" i="1"/>
  <c r="AS233" i="1"/>
  <c r="AQ233" i="1"/>
  <c r="AO233" i="1"/>
  <c r="AM233" i="1"/>
  <c r="AK233" i="1"/>
  <c r="AI233" i="1"/>
  <c r="AG233" i="1"/>
  <c r="AE233" i="1"/>
  <c r="AC233" i="1"/>
  <c r="AA233" i="1"/>
  <c r="Y233" i="1"/>
  <c r="W233" i="1"/>
  <c r="U233" i="1"/>
  <c r="S233" i="1"/>
  <c r="Q233" i="1"/>
  <c r="O233" i="1"/>
  <c r="EN232" i="1"/>
  <c r="EG232" i="1"/>
  <c r="EE232" i="1"/>
  <c r="EC232" i="1"/>
  <c r="EA232" i="1"/>
  <c r="DY232" i="1"/>
  <c r="DW232" i="1"/>
  <c r="DU232" i="1"/>
  <c r="DQ232" i="1"/>
  <c r="DO232" i="1"/>
  <c r="DM232" i="1"/>
  <c r="DK232" i="1"/>
  <c r="DI232" i="1"/>
  <c r="DG232" i="1"/>
  <c r="DE232" i="1"/>
  <c r="DC232" i="1"/>
  <c r="DA232" i="1"/>
  <c r="CY232" i="1"/>
  <c r="CW232" i="1"/>
  <c r="CU232" i="1"/>
  <c r="CS232" i="1"/>
  <c r="CQ232" i="1"/>
  <c r="CO232" i="1"/>
  <c r="CM232" i="1"/>
  <c r="CK232" i="1"/>
  <c r="CI232" i="1"/>
  <c r="CG232" i="1"/>
  <c r="CE232" i="1"/>
  <c r="CC232" i="1"/>
  <c r="CA232" i="1"/>
  <c r="BY232" i="1"/>
  <c r="BW232" i="1"/>
  <c r="BU232" i="1"/>
  <c r="BS232" i="1"/>
  <c r="BQ232" i="1"/>
  <c r="BO232" i="1"/>
  <c r="BM232" i="1"/>
  <c r="BK232" i="1"/>
  <c r="BI232" i="1"/>
  <c r="BG232" i="1"/>
  <c r="BE232" i="1"/>
  <c r="BC232" i="1"/>
  <c r="BA232" i="1"/>
  <c r="AY232" i="1"/>
  <c r="AW232" i="1"/>
  <c r="AU232" i="1"/>
  <c r="AS232" i="1"/>
  <c r="AQ232" i="1"/>
  <c r="AO232" i="1"/>
  <c r="AM232" i="1"/>
  <c r="AK232" i="1"/>
  <c r="AI232" i="1"/>
  <c r="AG232" i="1"/>
  <c r="AE232" i="1"/>
  <c r="AC232" i="1"/>
  <c r="AA232" i="1"/>
  <c r="Y232" i="1"/>
  <c r="W232" i="1"/>
  <c r="U232" i="1"/>
  <c r="S232" i="1"/>
  <c r="Q232" i="1"/>
  <c r="O232" i="1"/>
  <c r="EN231" i="1"/>
  <c r="EG231" i="1"/>
  <c r="EE231" i="1"/>
  <c r="EC231" i="1"/>
  <c r="EA231" i="1"/>
  <c r="DY231" i="1"/>
  <c r="DW231" i="1"/>
  <c r="DU231" i="1"/>
  <c r="DQ231" i="1"/>
  <c r="DO231" i="1"/>
  <c r="DM231" i="1"/>
  <c r="DK231" i="1"/>
  <c r="DI231" i="1"/>
  <c r="DG231" i="1"/>
  <c r="DE231" i="1"/>
  <c r="DC231" i="1"/>
  <c r="DA231" i="1"/>
  <c r="CY231" i="1"/>
  <c r="CW231" i="1"/>
  <c r="CU231" i="1"/>
  <c r="CS231" i="1"/>
  <c r="CQ231" i="1"/>
  <c r="CO231" i="1"/>
  <c r="CM231" i="1"/>
  <c r="CK231" i="1"/>
  <c r="CI231" i="1"/>
  <c r="CG231" i="1"/>
  <c r="CE231" i="1"/>
  <c r="CC231" i="1"/>
  <c r="CA231" i="1"/>
  <c r="BY231" i="1"/>
  <c r="BW231" i="1"/>
  <c r="BU231" i="1"/>
  <c r="BS231" i="1"/>
  <c r="BQ231" i="1"/>
  <c r="BO231" i="1"/>
  <c r="BM231" i="1"/>
  <c r="BK231" i="1"/>
  <c r="BI231" i="1"/>
  <c r="BG231" i="1"/>
  <c r="BE231" i="1"/>
  <c r="BC231" i="1"/>
  <c r="BA231" i="1"/>
  <c r="AY231" i="1"/>
  <c r="AW231" i="1"/>
  <c r="AU231" i="1"/>
  <c r="AS231" i="1"/>
  <c r="AQ231" i="1"/>
  <c r="AO231" i="1"/>
  <c r="AM231" i="1"/>
  <c r="AK231" i="1"/>
  <c r="AI231" i="1"/>
  <c r="AG231" i="1"/>
  <c r="AE231" i="1"/>
  <c r="AC231" i="1"/>
  <c r="AA231" i="1"/>
  <c r="Y231" i="1"/>
  <c r="W231" i="1"/>
  <c r="U231" i="1"/>
  <c r="S231" i="1"/>
  <c r="Q231" i="1"/>
  <c r="O231" i="1"/>
  <c r="EN230" i="1"/>
  <c r="EG230" i="1"/>
  <c r="EE230" i="1"/>
  <c r="EC230" i="1"/>
  <c r="EA230" i="1"/>
  <c r="DY230" i="1"/>
  <c r="DW230" i="1"/>
  <c r="DU230" i="1"/>
  <c r="DQ230" i="1"/>
  <c r="DO230" i="1"/>
  <c r="DM230" i="1"/>
  <c r="DK230" i="1"/>
  <c r="DI230" i="1"/>
  <c r="DG230" i="1"/>
  <c r="DE230" i="1"/>
  <c r="DC230" i="1"/>
  <c r="DA230" i="1"/>
  <c r="CY230" i="1"/>
  <c r="CW230" i="1"/>
  <c r="CU230" i="1"/>
  <c r="CS230" i="1"/>
  <c r="CQ230" i="1"/>
  <c r="CO230" i="1"/>
  <c r="CM230" i="1"/>
  <c r="CK230" i="1"/>
  <c r="CI230" i="1"/>
  <c r="CG230" i="1"/>
  <c r="CE230" i="1"/>
  <c r="CC230" i="1"/>
  <c r="CA230" i="1"/>
  <c r="BY230" i="1"/>
  <c r="BW230" i="1"/>
  <c r="BU230" i="1"/>
  <c r="BS230" i="1"/>
  <c r="BQ230" i="1"/>
  <c r="BO230" i="1"/>
  <c r="BM230" i="1"/>
  <c r="BK230" i="1"/>
  <c r="BI230" i="1"/>
  <c r="BG230" i="1"/>
  <c r="BE230" i="1"/>
  <c r="BC230" i="1"/>
  <c r="BA230" i="1"/>
  <c r="AY230" i="1"/>
  <c r="AW230" i="1"/>
  <c r="AU230" i="1"/>
  <c r="AS230" i="1"/>
  <c r="AQ230" i="1"/>
  <c r="AO230" i="1"/>
  <c r="AM230" i="1"/>
  <c r="AK230" i="1"/>
  <c r="AI230" i="1"/>
  <c r="AG230" i="1"/>
  <c r="AE230" i="1"/>
  <c r="AC230" i="1"/>
  <c r="AA230" i="1"/>
  <c r="Y230" i="1"/>
  <c r="W230" i="1"/>
  <c r="U230" i="1"/>
  <c r="S230" i="1"/>
  <c r="Q230" i="1"/>
  <c r="O230" i="1"/>
  <c r="EN229" i="1"/>
  <c r="EG229" i="1"/>
  <c r="EE229" i="1"/>
  <c r="EC229" i="1"/>
  <c r="EA229" i="1"/>
  <c r="DY229" i="1"/>
  <c r="DW229" i="1"/>
  <c r="DU229" i="1"/>
  <c r="DQ229" i="1"/>
  <c r="DO229" i="1"/>
  <c r="DM229" i="1"/>
  <c r="DK229" i="1"/>
  <c r="DI229" i="1"/>
  <c r="DG229" i="1"/>
  <c r="DE229" i="1"/>
  <c r="DC229" i="1"/>
  <c r="DA229" i="1"/>
  <c r="CY229" i="1"/>
  <c r="CW229" i="1"/>
  <c r="CU229" i="1"/>
  <c r="CS229" i="1"/>
  <c r="CQ229" i="1"/>
  <c r="CO229" i="1"/>
  <c r="CM229" i="1"/>
  <c r="CK229" i="1"/>
  <c r="CI229" i="1"/>
  <c r="CG229" i="1"/>
  <c r="CE229" i="1"/>
  <c r="CC229" i="1"/>
  <c r="CA229" i="1"/>
  <c r="BY229" i="1"/>
  <c r="BW229" i="1"/>
  <c r="BU229" i="1"/>
  <c r="BS229" i="1"/>
  <c r="BQ229" i="1"/>
  <c r="BO229" i="1"/>
  <c r="BM229" i="1"/>
  <c r="BK229" i="1"/>
  <c r="BI229" i="1"/>
  <c r="BG229" i="1"/>
  <c r="BE229" i="1"/>
  <c r="BC229" i="1"/>
  <c r="BA229" i="1"/>
  <c r="AY229" i="1"/>
  <c r="AW229" i="1"/>
  <c r="AU229" i="1"/>
  <c r="AS229" i="1"/>
  <c r="AQ229" i="1"/>
  <c r="AO229" i="1"/>
  <c r="AM229" i="1"/>
  <c r="AK229" i="1"/>
  <c r="AI229" i="1"/>
  <c r="AG229" i="1"/>
  <c r="AE229" i="1"/>
  <c r="AC229" i="1"/>
  <c r="AA229" i="1"/>
  <c r="Y229" i="1"/>
  <c r="W229" i="1"/>
  <c r="U229" i="1"/>
  <c r="S229" i="1"/>
  <c r="Q229" i="1"/>
  <c r="O229" i="1"/>
  <c r="EN228" i="1"/>
  <c r="EG228" i="1"/>
  <c r="EE228" i="1"/>
  <c r="EC228" i="1"/>
  <c r="EA228" i="1"/>
  <c r="DY228" i="1"/>
  <c r="DW228" i="1"/>
  <c r="DU228" i="1"/>
  <c r="DQ228" i="1"/>
  <c r="DO228" i="1"/>
  <c r="DM228" i="1"/>
  <c r="DK228" i="1"/>
  <c r="DI228" i="1"/>
  <c r="DG228" i="1"/>
  <c r="DE228" i="1"/>
  <c r="DC228" i="1"/>
  <c r="DA228" i="1"/>
  <c r="CY228" i="1"/>
  <c r="CW228" i="1"/>
  <c r="CU228" i="1"/>
  <c r="CS228" i="1"/>
  <c r="CQ228" i="1"/>
  <c r="CO228" i="1"/>
  <c r="CM228" i="1"/>
  <c r="CK228" i="1"/>
  <c r="CI228" i="1"/>
  <c r="CG228" i="1"/>
  <c r="CE228" i="1"/>
  <c r="CC228" i="1"/>
  <c r="CA228" i="1"/>
  <c r="BY228" i="1"/>
  <c r="BW228" i="1"/>
  <c r="BU228" i="1"/>
  <c r="BS228" i="1"/>
  <c r="BQ228" i="1"/>
  <c r="BO228" i="1"/>
  <c r="BM228" i="1"/>
  <c r="BK228" i="1"/>
  <c r="BI228" i="1"/>
  <c r="BG228" i="1"/>
  <c r="BE228" i="1"/>
  <c r="BC228" i="1"/>
  <c r="BA228" i="1"/>
  <c r="AY228" i="1"/>
  <c r="AW228" i="1"/>
  <c r="AU228" i="1"/>
  <c r="AS228" i="1"/>
  <c r="AQ228" i="1"/>
  <c r="AO228" i="1"/>
  <c r="AM228" i="1"/>
  <c r="AK228" i="1"/>
  <c r="AI228" i="1"/>
  <c r="AG228" i="1"/>
  <c r="AE228" i="1"/>
  <c r="AC228" i="1"/>
  <c r="AA228" i="1"/>
  <c r="Y228" i="1"/>
  <c r="W228" i="1"/>
  <c r="U228" i="1"/>
  <c r="S228" i="1"/>
  <c r="Q228" i="1"/>
  <c r="O228" i="1"/>
  <c r="EN227" i="1"/>
  <c r="EG227" i="1"/>
  <c r="EE227" i="1"/>
  <c r="EC227" i="1"/>
  <c r="EA227" i="1"/>
  <c r="DY227" i="1"/>
  <c r="DW227" i="1"/>
  <c r="DU227" i="1"/>
  <c r="DQ227" i="1"/>
  <c r="DO227" i="1"/>
  <c r="DM227" i="1"/>
  <c r="DK227" i="1"/>
  <c r="DI227" i="1"/>
  <c r="DG227" i="1"/>
  <c r="DE227" i="1"/>
  <c r="DC227" i="1"/>
  <c r="DA227" i="1"/>
  <c r="CY227" i="1"/>
  <c r="CW227" i="1"/>
  <c r="CU227" i="1"/>
  <c r="CS227" i="1"/>
  <c r="CQ227" i="1"/>
  <c r="CO227" i="1"/>
  <c r="CM227" i="1"/>
  <c r="CK227" i="1"/>
  <c r="CI227" i="1"/>
  <c r="CG227" i="1"/>
  <c r="CE227" i="1"/>
  <c r="CC227" i="1"/>
  <c r="CA227" i="1"/>
  <c r="BY227" i="1"/>
  <c r="BW227" i="1"/>
  <c r="BU227" i="1"/>
  <c r="BS227" i="1"/>
  <c r="BQ227" i="1"/>
  <c r="BO227" i="1"/>
  <c r="BM227" i="1"/>
  <c r="BK227" i="1"/>
  <c r="BI227" i="1"/>
  <c r="BG227" i="1"/>
  <c r="BE227" i="1"/>
  <c r="BC227" i="1"/>
  <c r="BA227" i="1"/>
  <c r="AY227" i="1"/>
  <c r="AW227" i="1"/>
  <c r="AU227" i="1"/>
  <c r="AS227" i="1"/>
  <c r="AQ227" i="1"/>
  <c r="AO227" i="1"/>
  <c r="AM227" i="1"/>
  <c r="AK227" i="1"/>
  <c r="AI227" i="1"/>
  <c r="AG227" i="1"/>
  <c r="AE227" i="1"/>
  <c r="AC227" i="1"/>
  <c r="AA227" i="1"/>
  <c r="Y227" i="1"/>
  <c r="W227" i="1"/>
  <c r="U227" i="1"/>
  <c r="S227" i="1"/>
  <c r="Q227" i="1"/>
  <c r="O227" i="1"/>
  <c r="EN226" i="1"/>
  <c r="EG226" i="1"/>
  <c r="EE226" i="1"/>
  <c r="EC226" i="1"/>
  <c r="EA226" i="1"/>
  <c r="DY226" i="1"/>
  <c r="DW226" i="1"/>
  <c r="DU226" i="1"/>
  <c r="DQ226" i="1"/>
  <c r="DO226" i="1"/>
  <c r="DM226" i="1"/>
  <c r="DK226" i="1"/>
  <c r="DI226" i="1"/>
  <c r="DG226" i="1"/>
  <c r="DE226" i="1"/>
  <c r="DC226" i="1"/>
  <c r="DA226" i="1"/>
  <c r="CY226" i="1"/>
  <c r="CW226" i="1"/>
  <c r="CU226" i="1"/>
  <c r="CS226" i="1"/>
  <c r="CQ226" i="1"/>
  <c r="CO226" i="1"/>
  <c r="CM226" i="1"/>
  <c r="CK226" i="1"/>
  <c r="CI226" i="1"/>
  <c r="CG226" i="1"/>
  <c r="CE226" i="1"/>
  <c r="CC226" i="1"/>
  <c r="CA226" i="1"/>
  <c r="BY226" i="1"/>
  <c r="BW226" i="1"/>
  <c r="BU226" i="1"/>
  <c r="BS226" i="1"/>
  <c r="BQ226" i="1"/>
  <c r="BO226" i="1"/>
  <c r="BM226" i="1"/>
  <c r="BK226" i="1"/>
  <c r="BI226" i="1"/>
  <c r="BG226" i="1"/>
  <c r="BE226" i="1"/>
  <c r="BC226" i="1"/>
  <c r="BA226" i="1"/>
  <c r="AY226" i="1"/>
  <c r="AW226" i="1"/>
  <c r="AU226" i="1"/>
  <c r="AS226" i="1"/>
  <c r="AQ226" i="1"/>
  <c r="AO226" i="1"/>
  <c r="AM226" i="1"/>
  <c r="AK226" i="1"/>
  <c r="AI226" i="1"/>
  <c r="AG226" i="1"/>
  <c r="AE226" i="1"/>
  <c r="AC226" i="1"/>
  <c r="AA226" i="1"/>
  <c r="Y226" i="1"/>
  <c r="W226" i="1"/>
  <c r="U226" i="1"/>
  <c r="S226" i="1"/>
  <c r="Q226" i="1"/>
  <c r="O226" i="1"/>
  <c r="EN225" i="1"/>
  <c r="EG225" i="1"/>
  <c r="EE225" i="1"/>
  <c r="EC225" i="1"/>
  <c r="EA225" i="1"/>
  <c r="DY225" i="1"/>
  <c r="DW225" i="1"/>
  <c r="DU225" i="1"/>
  <c r="DQ225" i="1"/>
  <c r="DO225" i="1"/>
  <c r="DM225" i="1"/>
  <c r="DK225" i="1"/>
  <c r="DI225" i="1"/>
  <c r="DG225" i="1"/>
  <c r="DE225" i="1"/>
  <c r="DC225" i="1"/>
  <c r="DA225" i="1"/>
  <c r="CY225" i="1"/>
  <c r="CW225" i="1"/>
  <c r="CU225" i="1"/>
  <c r="CS225" i="1"/>
  <c r="CQ225" i="1"/>
  <c r="CO225" i="1"/>
  <c r="CM225" i="1"/>
  <c r="CK225" i="1"/>
  <c r="CI225" i="1"/>
  <c r="CG225" i="1"/>
  <c r="CE225" i="1"/>
  <c r="CC225" i="1"/>
  <c r="CA225" i="1"/>
  <c r="BY225" i="1"/>
  <c r="BW225" i="1"/>
  <c r="BU225" i="1"/>
  <c r="BS225" i="1"/>
  <c r="BQ225" i="1"/>
  <c r="BO225" i="1"/>
  <c r="BM225" i="1"/>
  <c r="BK225" i="1"/>
  <c r="BI225" i="1"/>
  <c r="BG225" i="1"/>
  <c r="BE225" i="1"/>
  <c r="BC225" i="1"/>
  <c r="BA225" i="1"/>
  <c r="AY225" i="1"/>
  <c r="AW225" i="1"/>
  <c r="AU225" i="1"/>
  <c r="AS225" i="1"/>
  <c r="AQ225" i="1"/>
  <c r="AO225" i="1"/>
  <c r="AM225" i="1"/>
  <c r="AK225" i="1"/>
  <c r="AI225" i="1"/>
  <c r="AG225" i="1"/>
  <c r="AE225" i="1"/>
  <c r="AC225" i="1"/>
  <c r="AA225" i="1"/>
  <c r="Y225" i="1"/>
  <c r="W225" i="1"/>
  <c r="U225" i="1"/>
  <c r="S225" i="1"/>
  <c r="Q225" i="1"/>
  <c r="O225" i="1"/>
  <c r="EN224" i="1"/>
  <c r="EG224" i="1"/>
  <c r="EE224" i="1"/>
  <c r="EC224" i="1"/>
  <c r="EA224" i="1"/>
  <c r="DY224" i="1"/>
  <c r="DW224" i="1"/>
  <c r="DU224" i="1"/>
  <c r="DQ224" i="1"/>
  <c r="DO224" i="1"/>
  <c r="DM224" i="1"/>
  <c r="DK224" i="1"/>
  <c r="DI224" i="1"/>
  <c r="DG224" i="1"/>
  <c r="DE224" i="1"/>
  <c r="DC224" i="1"/>
  <c r="DA224" i="1"/>
  <c r="CY224" i="1"/>
  <c r="CW224" i="1"/>
  <c r="CU224" i="1"/>
  <c r="CS224" i="1"/>
  <c r="CQ224" i="1"/>
  <c r="CO224" i="1"/>
  <c r="CM224" i="1"/>
  <c r="CK224" i="1"/>
  <c r="CI224" i="1"/>
  <c r="CG224" i="1"/>
  <c r="CE224" i="1"/>
  <c r="CC224" i="1"/>
  <c r="CA224" i="1"/>
  <c r="BY224" i="1"/>
  <c r="BW224" i="1"/>
  <c r="BU224" i="1"/>
  <c r="BS224" i="1"/>
  <c r="BQ224" i="1"/>
  <c r="BO224" i="1"/>
  <c r="BM224" i="1"/>
  <c r="BK224" i="1"/>
  <c r="BI224" i="1"/>
  <c r="BG224" i="1"/>
  <c r="BE224" i="1"/>
  <c r="BC224" i="1"/>
  <c r="BA224" i="1"/>
  <c r="AY224" i="1"/>
  <c r="AW224" i="1"/>
  <c r="AU224" i="1"/>
  <c r="AS224" i="1"/>
  <c r="AQ224" i="1"/>
  <c r="AO224" i="1"/>
  <c r="AM224" i="1"/>
  <c r="AK224" i="1"/>
  <c r="AI224" i="1"/>
  <c r="AG224" i="1"/>
  <c r="AE224" i="1"/>
  <c r="AC224" i="1"/>
  <c r="AA224" i="1"/>
  <c r="Y224" i="1"/>
  <c r="W224" i="1"/>
  <c r="U224" i="1"/>
  <c r="S224" i="1"/>
  <c r="Q224" i="1"/>
  <c r="O224" i="1"/>
  <c r="EN223" i="1"/>
  <c r="EG223" i="1"/>
  <c r="EE223" i="1"/>
  <c r="EC223" i="1"/>
  <c r="EA223" i="1"/>
  <c r="DY223" i="1"/>
  <c r="DW223" i="1"/>
  <c r="DU223" i="1"/>
  <c r="DQ223" i="1"/>
  <c r="DO223" i="1"/>
  <c r="DM223" i="1"/>
  <c r="DK223" i="1"/>
  <c r="DI223" i="1"/>
  <c r="DG223" i="1"/>
  <c r="DE223" i="1"/>
  <c r="DC223" i="1"/>
  <c r="DA223" i="1"/>
  <c r="CY223" i="1"/>
  <c r="CW223" i="1"/>
  <c r="CU223" i="1"/>
  <c r="CS223" i="1"/>
  <c r="CQ223" i="1"/>
  <c r="CO223" i="1"/>
  <c r="CM223" i="1"/>
  <c r="CK223" i="1"/>
  <c r="CI223" i="1"/>
  <c r="CG223" i="1"/>
  <c r="CE223" i="1"/>
  <c r="CC223" i="1"/>
  <c r="CA223" i="1"/>
  <c r="BY223" i="1"/>
  <c r="BW223" i="1"/>
  <c r="BU223" i="1"/>
  <c r="BS223" i="1"/>
  <c r="BQ223" i="1"/>
  <c r="BO223" i="1"/>
  <c r="BM223" i="1"/>
  <c r="BK223" i="1"/>
  <c r="BI223" i="1"/>
  <c r="BG223" i="1"/>
  <c r="BE223" i="1"/>
  <c r="BC223" i="1"/>
  <c r="BA223" i="1"/>
  <c r="AY223" i="1"/>
  <c r="AW223" i="1"/>
  <c r="AU223" i="1"/>
  <c r="AS223" i="1"/>
  <c r="AQ223" i="1"/>
  <c r="AO223" i="1"/>
  <c r="AM223" i="1"/>
  <c r="AK223" i="1"/>
  <c r="AI223" i="1"/>
  <c r="AG223" i="1"/>
  <c r="AE223" i="1"/>
  <c r="AC223" i="1"/>
  <c r="AA223" i="1"/>
  <c r="Y223" i="1"/>
  <c r="W223" i="1"/>
  <c r="U223" i="1"/>
  <c r="S223" i="1"/>
  <c r="Q223" i="1"/>
  <c r="O223" i="1"/>
  <c r="EN222" i="1"/>
  <c r="EG222" i="1"/>
  <c r="EE222" i="1"/>
  <c r="EC222" i="1"/>
  <c r="EA222" i="1"/>
  <c r="DY222" i="1"/>
  <c r="DW222" i="1"/>
  <c r="DU222" i="1"/>
  <c r="DQ222" i="1"/>
  <c r="DO222" i="1"/>
  <c r="DM222" i="1"/>
  <c r="DK222" i="1"/>
  <c r="DI222" i="1"/>
  <c r="DG222" i="1"/>
  <c r="DE222" i="1"/>
  <c r="DC222" i="1"/>
  <c r="DA222" i="1"/>
  <c r="CY222" i="1"/>
  <c r="CW222" i="1"/>
  <c r="CU222" i="1"/>
  <c r="CS222" i="1"/>
  <c r="CQ222" i="1"/>
  <c r="CO222" i="1"/>
  <c r="CM222" i="1"/>
  <c r="CK222" i="1"/>
  <c r="CI222" i="1"/>
  <c r="CG222" i="1"/>
  <c r="CE222" i="1"/>
  <c r="CC222" i="1"/>
  <c r="CA222" i="1"/>
  <c r="BY222" i="1"/>
  <c r="BW222" i="1"/>
  <c r="BU222" i="1"/>
  <c r="BS222" i="1"/>
  <c r="BQ222" i="1"/>
  <c r="BO222" i="1"/>
  <c r="BM222" i="1"/>
  <c r="BK222" i="1"/>
  <c r="BI222" i="1"/>
  <c r="BG222" i="1"/>
  <c r="BE222" i="1"/>
  <c r="BC222" i="1"/>
  <c r="BA222" i="1"/>
  <c r="AY222" i="1"/>
  <c r="AW222" i="1"/>
  <c r="AU222" i="1"/>
  <c r="AS222" i="1"/>
  <c r="AQ222" i="1"/>
  <c r="AO222" i="1"/>
  <c r="AM222" i="1"/>
  <c r="AK222" i="1"/>
  <c r="AI222" i="1"/>
  <c r="AG222" i="1"/>
  <c r="AE222" i="1"/>
  <c r="AC222" i="1"/>
  <c r="AA222" i="1"/>
  <c r="Y222" i="1"/>
  <c r="W222" i="1"/>
  <c r="U222" i="1"/>
  <c r="S222" i="1"/>
  <c r="Q222" i="1"/>
  <c r="O222" i="1"/>
  <c r="EN221" i="1"/>
  <c r="EG221" i="1"/>
  <c r="EE221" i="1"/>
  <c r="EC221" i="1"/>
  <c r="EA221" i="1"/>
  <c r="DY221" i="1"/>
  <c r="DW221" i="1"/>
  <c r="DU221" i="1"/>
  <c r="DQ221" i="1"/>
  <c r="DO221" i="1"/>
  <c r="DM221" i="1"/>
  <c r="DK221" i="1"/>
  <c r="DI221" i="1"/>
  <c r="DG221" i="1"/>
  <c r="DE221" i="1"/>
  <c r="DC221" i="1"/>
  <c r="DA221" i="1"/>
  <c r="CY221" i="1"/>
  <c r="CW221" i="1"/>
  <c r="CU221" i="1"/>
  <c r="CS221" i="1"/>
  <c r="CQ221" i="1"/>
  <c r="CO221" i="1"/>
  <c r="CM221" i="1"/>
  <c r="CK221" i="1"/>
  <c r="CI221" i="1"/>
  <c r="CG221" i="1"/>
  <c r="CE221" i="1"/>
  <c r="CC221" i="1"/>
  <c r="CA221" i="1"/>
  <c r="BY221" i="1"/>
  <c r="BW221" i="1"/>
  <c r="BU221" i="1"/>
  <c r="BS221" i="1"/>
  <c r="BQ221" i="1"/>
  <c r="BO221" i="1"/>
  <c r="BM221" i="1"/>
  <c r="BK221" i="1"/>
  <c r="BI221" i="1"/>
  <c r="BG221" i="1"/>
  <c r="BE221" i="1"/>
  <c r="BC221" i="1"/>
  <c r="BA221" i="1"/>
  <c r="AY221" i="1"/>
  <c r="AW221" i="1"/>
  <c r="AU221" i="1"/>
  <c r="AS221" i="1"/>
  <c r="AQ221" i="1"/>
  <c r="AO221" i="1"/>
  <c r="AM221" i="1"/>
  <c r="AK221" i="1"/>
  <c r="AI221" i="1"/>
  <c r="AG221" i="1"/>
  <c r="AE221" i="1"/>
  <c r="AC221" i="1"/>
  <c r="AA221" i="1"/>
  <c r="Y221" i="1"/>
  <c r="W221" i="1"/>
  <c r="U221" i="1"/>
  <c r="S221" i="1"/>
  <c r="Q221" i="1"/>
  <c r="O221" i="1"/>
  <c r="EN220" i="1"/>
  <c r="EG220" i="1"/>
  <c r="EE220" i="1"/>
  <c r="EC220" i="1"/>
  <c r="EA220" i="1"/>
  <c r="DY220" i="1"/>
  <c r="DW220" i="1"/>
  <c r="DU220" i="1"/>
  <c r="DQ220" i="1"/>
  <c r="DO220" i="1"/>
  <c r="DM220" i="1"/>
  <c r="DK220" i="1"/>
  <c r="DI220" i="1"/>
  <c r="DG220" i="1"/>
  <c r="DE220" i="1"/>
  <c r="DC220" i="1"/>
  <c r="DA220" i="1"/>
  <c r="CY220" i="1"/>
  <c r="CW220" i="1"/>
  <c r="CU220" i="1"/>
  <c r="CS220" i="1"/>
  <c r="CQ220" i="1"/>
  <c r="CO220" i="1"/>
  <c r="CM220" i="1"/>
  <c r="CK220" i="1"/>
  <c r="CI220" i="1"/>
  <c r="CG220" i="1"/>
  <c r="CE220" i="1"/>
  <c r="CC220" i="1"/>
  <c r="CA220" i="1"/>
  <c r="BY220" i="1"/>
  <c r="BW220" i="1"/>
  <c r="BU220" i="1"/>
  <c r="BS220" i="1"/>
  <c r="BQ220" i="1"/>
  <c r="BO220" i="1"/>
  <c r="BM220" i="1"/>
  <c r="BK220" i="1"/>
  <c r="BI220" i="1"/>
  <c r="BG220" i="1"/>
  <c r="BE220" i="1"/>
  <c r="BC220" i="1"/>
  <c r="BA220" i="1"/>
  <c r="AY220" i="1"/>
  <c r="AW220" i="1"/>
  <c r="AU220" i="1"/>
  <c r="AS220" i="1"/>
  <c r="AQ220" i="1"/>
  <c r="AO220" i="1"/>
  <c r="AM220" i="1"/>
  <c r="AK220" i="1"/>
  <c r="AI220" i="1"/>
  <c r="AG220" i="1"/>
  <c r="AE220" i="1"/>
  <c r="AC220" i="1"/>
  <c r="AA220" i="1"/>
  <c r="Y220" i="1"/>
  <c r="W220" i="1"/>
  <c r="U220" i="1"/>
  <c r="S220" i="1"/>
  <c r="Q220" i="1"/>
  <c r="O220" i="1"/>
  <c r="EN219" i="1"/>
  <c r="EG219" i="1"/>
  <c r="EC219" i="1"/>
  <c r="DW219" i="1"/>
  <c r="DU219" i="1"/>
  <c r="DQ219" i="1"/>
  <c r="DO219" i="1"/>
  <c r="DM219" i="1"/>
  <c r="DK219" i="1"/>
  <c r="DI219" i="1"/>
  <c r="DG219" i="1"/>
  <c r="DE219" i="1"/>
  <c r="DC219" i="1"/>
  <c r="DA219" i="1"/>
  <c r="CY219" i="1"/>
  <c r="CW219" i="1"/>
  <c r="CU219" i="1"/>
  <c r="CS219" i="1"/>
  <c r="CQ219" i="1"/>
  <c r="CO219" i="1"/>
  <c r="CM219" i="1"/>
  <c r="CK219" i="1"/>
  <c r="CI219" i="1"/>
  <c r="CG219" i="1"/>
  <c r="CE219" i="1"/>
  <c r="CC219" i="1"/>
  <c r="CA219" i="1"/>
  <c r="BY219" i="1"/>
  <c r="BW219" i="1"/>
  <c r="BU219" i="1"/>
  <c r="BS219" i="1"/>
  <c r="BQ219" i="1"/>
  <c r="BO219" i="1"/>
  <c r="BM219" i="1"/>
  <c r="BK219" i="1"/>
  <c r="BI219" i="1"/>
  <c r="BG219" i="1"/>
  <c r="BE219" i="1"/>
  <c r="BC219" i="1"/>
  <c r="BA219" i="1"/>
  <c r="AY219" i="1"/>
  <c r="AW219" i="1"/>
  <c r="AU219" i="1"/>
  <c r="AS219" i="1"/>
  <c r="AQ219" i="1"/>
  <c r="AO219" i="1"/>
  <c r="AM219" i="1"/>
  <c r="AK219" i="1"/>
  <c r="AI219" i="1"/>
  <c r="AG219" i="1"/>
  <c r="AE219" i="1"/>
  <c r="AC219" i="1"/>
  <c r="AA219" i="1"/>
  <c r="Y219" i="1"/>
  <c r="W219" i="1"/>
  <c r="U219" i="1"/>
  <c r="S219" i="1"/>
  <c r="Q219" i="1"/>
  <c r="O219" i="1"/>
  <c r="EN218" i="1"/>
  <c r="EG218" i="1"/>
  <c r="EC218" i="1"/>
  <c r="DW218" i="1"/>
  <c r="DU218" i="1"/>
  <c r="DQ218" i="1"/>
  <c r="DO218" i="1"/>
  <c r="DM218" i="1"/>
  <c r="DK218" i="1"/>
  <c r="DI218" i="1"/>
  <c r="DG218" i="1"/>
  <c r="DE218" i="1"/>
  <c r="DC218" i="1"/>
  <c r="DA218" i="1"/>
  <c r="CY218" i="1"/>
  <c r="CW218" i="1"/>
  <c r="CU218" i="1"/>
  <c r="CS218" i="1"/>
  <c r="CQ218" i="1"/>
  <c r="CO218" i="1"/>
  <c r="CM218" i="1"/>
  <c r="CK218" i="1"/>
  <c r="CI218" i="1"/>
  <c r="CG218" i="1"/>
  <c r="CE218" i="1"/>
  <c r="CC218" i="1"/>
  <c r="CA218" i="1"/>
  <c r="BY218" i="1"/>
  <c r="BW218" i="1"/>
  <c r="BU218" i="1"/>
  <c r="BS218" i="1"/>
  <c r="BQ218" i="1"/>
  <c r="BO218" i="1"/>
  <c r="BM218" i="1"/>
  <c r="BK218" i="1"/>
  <c r="BI218" i="1"/>
  <c r="BG218" i="1"/>
  <c r="BE218" i="1"/>
  <c r="BC218" i="1"/>
  <c r="BA218" i="1"/>
  <c r="AY218" i="1"/>
  <c r="AW218" i="1"/>
  <c r="AU218" i="1"/>
  <c r="AS218" i="1"/>
  <c r="AQ218" i="1"/>
  <c r="AO218" i="1"/>
  <c r="AM218" i="1"/>
  <c r="AK218" i="1"/>
  <c r="AI218" i="1"/>
  <c r="AG218" i="1"/>
  <c r="AE218" i="1"/>
  <c r="AC218" i="1"/>
  <c r="AA218" i="1"/>
  <c r="Y218" i="1"/>
  <c r="W218" i="1"/>
  <c r="U218" i="1"/>
  <c r="S218" i="1"/>
  <c r="Q218" i="1"/>
  <c r="O218" i="1"/>
  <c r="EN217" i="1"/>
  <c r="EG217" i="1"/>
  <c r="EC217" i="1"/>
  <c r="DW217" i="1"/>
  <c r="DU217" i="1"/>
  <c r="DQ217" i="1"/>
  <c r="DO217" i="1"/>
  <c r="DM217" i="1"/>
  <c r="DK217" i="1"/>
  <c r="DI217" i="1"/>
  <c r="DG217" i="1"/>
  <c r="DE217" i="1"/>
  <c r="DC217" i="1"/>
  <c r="DA217" i="1"/>
  <c r="CY217" i="1"/>
  <c r="CW217" i="1"/>
  <c r="CU217" i="1"/>
  <c r="CS217" i="1"/>
  <c r="CQ217" i="1"/>
  <c r="CO217" i="1"/>
  <c r="CM217" i="1"/>
  <c r="CK217" i="1"/>
  <c r="CI217" i="1"/>
  <c r="CG217" i="1"/>
  <c r="CE217" i="1"/>
  <c r="CC217" i="1"/>
  <c r="CA217" i="1"/>
  <c r="BY217" i="1"/>
  <c r="BW217" i="1"/>
  <c r="BU217" i="1"/>
  <c r="BS217" i="1"/>
  <c r="BQ217" i="1"/>
  <c r="BO217" i="1"/>
  <c r="BM217" i="1"/>
  <c r="BK217" i="1"/>
  <c r="BI217" i="1"/>
  <c r="BG217" i="1"/>
  <c r="BE217" i="1"/>
  <c r="BC217" i="1"/>
  <c r="BA217" i="1"/>
  <c r="AY217" i="1"/>
  <c r="AW217" i="1"/>
  <c r="AU217" i="1"/>
  <c r="AS217" i="1"/>
  <c r="AQ217" i="1"/>
  <c r="AO217" i="1"/>
  <c r="AM217" i="1"/>
  <c r="AK217" i="1"/>
  <c r="AI217" i="1"/>
  <c r="AG217" i="1"/>
  <c r="AE217" i="1"/>
  <c r="AC217" i="1"/>
  <c r="AA217" i="1"/>
  <c r="Y217" i="1"/>
  <c r="W217" i="1"/>
  <c r="U217" i="1"/>
  <c r="S217" i="1"/>
  <c r="Q217" i="1"/>
  <c r="O217" i="1"/>
  <c r="EN216" i="1"/>
  <c r="EG216" i="1"/>
  <c r="EE216" i="1"/>
  <c r="EC216" i="1"/>
  <c r="EA216" i="1"/>
  <c r="DY216" i="1"/>
  <c r="DY213" i="1" s="1"/>
  <c r="DW216" i="1"/>
  <c r="DU216" i="1"/>
  <c r="DQ216" i="1"/>
  <c r="DO216" i="1"/>
  <c r="DM216" i="1"/>
  <c r="DK216" i="1"/>
  <c r="DI216" i="1"/>
  <c r="DG216" i="1"/>
  <c r="DE216" i="1"/>
  <c r="DC216" i="1"/>
  <c r="DA216" i="1"/>
  <c r="CY216" i="1"/>
  <c r="CW216" i="1"/>
  <c r="CU216" i="1"/>
  <c r="CS216" i="1"/>
  <c r="CQ216" i="1"/>
  <c r="CO216" i="1"/>
  <c r="CM216" i="1"/>
  <c r="CK216" i="1"/>
  <c r="CI216" i="1"/>
  <c r="CG216" i="1"/>
  <c r="CE216" i="1"/>
  <c r="CC216" i="1"/>
  <c r="CA216" i="1"/>
  <c r="BY216" i="1"/>
  <c r="BW216" i="1"/>
  <c r="BU216" i="1"/>
  <c r="BS216" i="1"/>
  <c r="BQ216" i="1"/>
  <c r="BO216" i="1"/>
  <c r="BM216" i="1"/>
  <c r="BK216" i="1"/>
  <c r="BI216" i="1"/>
  <c r="BG216" i="1"/>
  <c r="BE216" i="1"/>
  <c r="BC216" i="1"/>
  <c r="BA216" i="1"/>
  <c r="AY216" i="1"/>
  <c r="AW216" i="1"/>
  <c r="AU216" i="1"/>
  <c r="AS216" i="1"/>
  <c r="AQ216" i="1"/>
  <c r="AO216" i="1"/>
  <c r="AM216" i="1"/>
  <c r="AK216" i="1"/>
  <c r="AI216" i="1"/>
  <c r="AG216" i="1"/>
  <c r="AE216" i="1"/>
  <c r="AC216" i="1"/>
  <c r="AA216" i="1"/>
  <c r="Y216" i="1"/>
  <c r="W216" i="1"/>
  <c r="U216" i="1"/>
  <c r="S216" i="1"/>
  <c r="Q216" i="1"/>
  <c r="O216" i="1"/>
  <c r="EN215" i="1"/>
  <c r="EG215" i="1"/>
  <c r="EC215" i="1"/>
  <c r="DW215" i="1"/>
  <c r="DU215" i="1"/>
  <c r="DQ215" i="1"/>
  <c r="DO215" i="1"/>
  <c r="DM215" i="1"/>
  <c r="DK215" i="1"/>
  <c r="DI215" i="1"/>
  <c r="DG215" i="1"/>
  <c r="DE215" i="1"/>
  <c r="DC215" i="1"/>
  <c r="DA215" i="1"/>
  <c r="CY215" i="1"/>
  <c r="CW215" i="1"/>
  <c r="CU215" i="1"/>
  <c r="CS215" i="1"/>
  <c r="CQ215" i="1"/>
  <c r="CO215" i="1"/>
  <c r="CM215" i="1"/>
  <c r="CK215" i="1"/>
  <c r="CI215" i="1"/>
  <c r="CG215" i="1"/>
  <c r="CE215" i="1"/>
  <c r="CC215" i="1"/>
  <c r="CA215" i="1"/>
  <c r="BY215" i="1"/>
  <c r="BW215" i="1"/>
  <c r="BU215" i="1"/>
  <c r="BS215" i="1"/>
  <c r="BQ215" i="1"/>
  <c r="BO215" i="1"/>
  <c r="BM215" i="1"/>
  <c r="BK215" i="1"/>
  <c r="BI215" i="1"/>
  <c r="BG215" i="1"/>
  <c r="BE215" i="1"/>
  <c r="BC215" i="1"/>
  <c r="BA215" i="1"/>
  <c r="AY215" i="1"/>
  <c r="AW215" i="1"/>
  <c r="AU215" i="1"/>
  <c r="AS215" i="1"/>
  <c r="AQ215" i="1"/>
  <c r="AO215" i="1"/>
  <c r="AM215" i="1"/>
  <c r="AK215" i="1"/>
  <c r="AK213" i="1" s="1"/>
  <c r="AI215" i="1"/>
  <c r="AG215" i="1"/>
  <c r="AE215" i="1"/>
  <c r="AC215" i="1"/>
  <c r="AA215" i="1"/>
  <c r="Y215" i="1"/>
  <c r="W215" i="1"/>
  <c r="U215" i="1"/>
  <c r="S215" i="1"/>
  <c r="Q215" i="1"/>
  <c r="O215" i="1"/>
  <c r="EN214" i="1"/>
  <c r="EG214" i="1"/>
  <c r="EC214" i="1"/>
  <c r="DW214" i="1"/>
  <c r="DU214" i="1"/>
  <c r="DQ214" i="1"/>
  <c r="DO214" i="1"/>
  <c r="DM214" i="1"/>
  <c r="DK214" i="1"/>
  <c r="DI214" i="1"/>
  <c r="DG214" i="1"/>
  <c r="DE214" i="1"/>
  <c r="DC214" i="1"/>
  <c r="DA214" i="1"/>
  <c r="CY214" i="1"/>
  <c r="CW214" i="1"/>
  <c r="CU214" i="1"/>
  <c r="CS214" i="1"/>
  <c r="CQ214" i="1"/>
  <c r="CO214" i="1"/>
  <c r="CM214" i="1"/>
  <c r="CK214" i="1"/>
  <c r="CI214" i="1"/>
  <c r="CG214" i="1"/>
  <c r="CE214" i="1"/>
  <c r="CC214" i="1"/>
  <c r="CA214" i="1"/>
  <c r="BY214" i="1"/>
  <c r="BW214" i="1"/>
  <c r="BU214" i="1"/>
  <c r="BS214" i="1"/>
  <c r="BQ214" i="1"/>
  <c r="BO214" i="1"/>
  <c r="BM214" i="1"/>
  <c r="BK214" i="1"/>
  <c r="BI214" i="1"/>
  <c r="BG214" i="1"/>
  <c r="BE214" i="1"/>
  <c r="BC214" i="1"/>
  <c r="BA214" i="1"/>
  <c r="AY214" i="1"/>
  <c r="AW214" i="1"/>
  <c r="AU214" i="1"/>
  <c r="AS214" i="1"/>
  <c r="AQ214" i="1"/>
  <c r="AO214" i="1"/>
  <c r="AM214" i="1"/>
  <c r="AK214" i="1"/>
  <c r="AI214" i="1"/>
  <c r="AG214" i="1"/>
  <c r="AE214" i="1"/>
  <c r="AC214" i="1"/>
  <c r="AA214" i="1"/>
  <c r="Y214" i="1"/>
  <c r="W214" i="1"/>
  <c r="U214" i="1"/>
  <c r="S214" i="1"/>
  <c r="Q214" i="1"/>
  <c r="O214" i="1"/>
  <c r="ED213" i="1"/>
  <c r="EB213" i="1"/>
  <c r="DZ213" i="1"/>
  <c r="DX213" i="1"/>
  <c r="DV213" i="1"/>
  <c r="DT213" i="1"/>
  <c r="DS213" i="1"/>
  <c r="DR213" i="1"/>
  <c r="DP213" i="1"/>
  <c r="DN213" i="1"/>
  <c r="DL213" i="1"/>
  <c r="DJ213" i="1"/>
  <c r="DH213" i="1"/>
  <c r="DF213" i="1"/>
  <c r="DD213" i="1"/>
  <c r="DB213" i="1"/>
  <c r="CZ213" i="1"/>
  <c r="CX213" i="1"/>
  <c r="CV213" i="1"/>
  <c r="CT213" i="1"/>
  <c r="CR213" i="1"/>
  <c r="CP213" i="1"/>
  <c r="CN213" i="1"/>
  <c r="CL213" i="1"/>
  <c r="CJ213" i="1"/>
  <c r="CH213" i="1"/>
  <c r="CF213" i="1"/>
  <c r="CD213" i="1"/>
  <c r="CB213" i="1"/>
  <c r="BZ213" i="1"/>
  <c r="BX213" i="1"/>
  <c r="BV213" i="1"/>
  <c r="BT213" i="1"/>
  <c r="BR213" i="1"/>
  <c r="BP213" i="1"/>
  <c r="BN213" i="1"/>
  <c r="BL213" i="1"/>
  <c r="BJ213" i="1"/>
  <c r="BH213" i="1"/>
  <c r="BF213" i="1"/>
  <c r="BD213" i="1"/>
  <c r="BB213" i="1"/>
  <c r="AZ213" i="1"/>
  <c r="AX213" i="1"/>
  <c r="AV213" i="1"/>
  <c r="AT213" i="1"/>
  <c r="AR213" i="1"/>
  <c r="AP213" i="1"/>
  <c r="AN213" i="1"/>
  <c r="AL213" i="1"/>
  <c r="AJ213" i="1"/>
  <c r="AH213" i="1"/>
  <c r="AF213" i="1"/>
  <c r="AD213" i="1"/>
  <c r="AB213" i="1"/>
  <c r="Z213" i="1"/>
  <c r="X213" i="1"/>
  <c r="V213" i="1"/>
  <c r="T213" i="1"/>
  <c r="R213" i="1"/>
  <c r="P213" i="1"/>
  <c r="N213" i="1"/>
  <c r="EN212" i="1"/>
  <c r="EG212" i="1"/>
  <c r="EC212" i="1"/>
  <c r="DW212" i="1"/>
  <c r="DU212" i="1"/>
  <c r="DQ212" i="1"/>
  <c r="DO212" i="1"/>
  <c r="DM212" i="1"/>
  <c r="DK212" i="1"/>
  <c r="DI212" i="1"/>
  <c r="DG212" i="1"/>
  <c r="DE212" i="1"/>
  <c r="DC212" i="1"/>
  <c r="DA212" i="1"/>
  <c r="CY212" i="1"/>
  <c r="CW212" i="1"/>
  <c r="CU212" i="1"/>
  <c r="CS212" i="1"/>
  <c r="CQ212" i="1"/>
  <c r="CO212" i="1"/>
  <c r="CM212" i="1"/>
  <c r="CK212" i="1"/>
  <c r="CI212" i="1"/>
  <c r="CG212" i="1"/>
  <c r="CE212" i="1"/>
  <c r="CC212" i="1"/>
  <c r="CA212" i="1"/>
  <c r="BY212" i="1"/>
  <c r="BW212" i="1"/>
  <c r="BU212" i="1"/>
  <c r="BS212" i="1"/>
  <c r="BQ212" i="1"/>
  <c r="BO212" i="1"/>
  <c r="BM212" i="1"/>
  <c r="BK212" i="1"/>
  <c r="BI212" i="1"/>
  <c r="BG212" i="1"/>
  <c r="BE212" i="1"/>
  <c r="BC212" i="1"/>
  <c r="BA212" i="1"/>
  <c r="AY212" i="1"/>
  <c r="AW212" i="1"/>
  <c r="AU212" i="1"/>
  <c r="AS212" i="1"/>
  <c r="AQ212" i="1"/>
  <c r="AO212" i="1"/>
  <c r="AM212" i="1"/>
  <c r="AK212" i="1"/>
  <c r="AI212" i="1"/>
  <c r="AG212" i="1"/>
  <c r="AE212" i="1"/>
  <c r="AC212" i="1"/>
  <c r="AA212" i="1"/>
  <c r="Y212" i="1"/>
  <c r="W212" i="1"/>
  <c r="U212" i="1"/>
  <c r="S212" i="1"/>
  <c r="Q212" i="1"/>
  <c r="O212" i="1"/>
  <c r="EN211" i="1"/>
  <c r="EG211" i="1"/>
  <c r="EC211" i="1"/>
  <c r="DW211" i="1"/>
  <c r="DU211" i="1"/>
  <c r="DQ211" i="1"/>
  <c r="DO211" i="1"/>
  <c r="DM211" i="1"/>
  <c r="DK211" i="1"/>
  <c r="DI211" i="1"/>
  <c r="DG211" i="1"/>
  <c r="DE211" i="1"/>
  <c r="DC211" i="1"/>
  <c r="DA211" i="1"/>
  <c r="CY211" i="1"/>
  <c r="CW211" i="1"/>
  <c r="CU211" i="1"/>
  <c r="CS211" i="1"/>
  <c r="CQ211" i="1"/>
  <c r="CO211" i="1"/>
  <c r="CM211" i="1"/>
  <c r="CK211" i="1"/>
  <c r="CI211" i="1"/>
  <c r="CG211" i="1"/>
  <c r="CE211" i="1"/>
  <c r="CC211" i="1"/>
  <c r="CA211" i="1"/>
  <c r="BY211" i="1"/>
  <c r="BW211" i="1"/>
  <c r="BU211" i="1"/>
  <c r="BS211" i="1"/>
  <c r="BQ211" i="1"/>
  <c r="BO211" i="1"/>
  <c r="BM211" i="1"/>
  <c r="BK211" i="1"/>
  <c r="BI211" i="1"/>
  <c r="BG211" i="1"/>
  <c r="BE211" i="1"/>
  <c r="BC211" i="1"/>
  <c r="BA211" i="1"/>
  <c r="AY211" i="1"/>
  <c r="AW211" i="1"/>
  <c r="AU211" i="1"/>
  <c r="AS211" i="1"/>
  <c r="AQ211" i="1"/>
  <c r="AO211" i="1"/>
  <c r="AM211" i="1"/>
  <c r="AK211" i="1"/>
  <c r="AI211" i="1"/>
  <c r="AG211" i="1"/>
  <c r="AE211" i="1"/>
  <c r="AC211" i="1"/>
  <c r="AA211" i="1"/>
  <c r="Y211" i="1"/>
  <c r="W211" i="1"/>
  <c r="U211" i="1"/>
  <c r="S211" i="1"/>
  <c r="Q211" i="1"/>
  <c r="O211" i="1"/>
  <c r="EN210" i="1"/>
  <c r="EG210" i="1"/>
  <c r="EC210" i="1"/>
  <c r="DW210" i="1"/>
  <c r="DU210" i="1"/>
  <c r="DQ210" i="1"/>
  <c r="DO210" i="1"/>
  <c r="DM210" i="1"/>
  <c r="DK210" i="1"/>
  <c r="DI210" i="1"/>
  <c r="DG210" i="1"/>
  <c r="DE210" i="1"/>
  <c r="DC210" i="1"/>
  <c r="DA210" i="1"/>
  <c r="CY210" i="1"/>
  <c r="CW210" i="1"/>
  <c r="CU210" i="1"/>
  <c r="CS210" i="1"/>
  <c r="CQ210" i="1"/>
  <c r="CO210" i="1"/>
  <c r="CM210" i="1"/>
  <c r="CK210" i="1"/>
  <c r="CI210" i="1"/>
  <c r="CG210" i="1"/>
  <c r="CE210" i="1"/>
  <c r="CC210" i="1"/>
  <c r="CA210" i="1"/>
  <c r="BY210" i="1"/>
  <c r="BW210" i="1"/>
  <c r="BU210" i="1"/>
  <c r="BS210" i="1"/>
  <c r="BQ210" i="1"/>
  <c r="BO210" i="1"/>
  <c r="BM210" i="1"/>
  <c r="BK210" i="1"/>
  <c r="BI210" i="1"/>
  <c r="BG210" i="1"/>
  <c r="BE210" i="1"/>
  <c r="BC210" i="1"/>
  <c r="BA210" i="1"/>
  <c r="AY210" i="1"/>
  <c r="AW210" i="1"/>
  <c r="AU210" i="1"/>
  <c r="AS210" i="1"/>
  <c r="AQ210" i="1"/>
  <c r="AO210" i="1"/>
  <c r="AM210" i="1"/>
  <c r="AK210" i="1"/>
  <c r="AI210" i="1"/>
  <c r="AG210" i="1"/>
  <c r="AE210" i="1"/>
  <c r="AC210" i="1"/>
  <c r="AA210" i="1"/>
  <c r="Y210" i="1"/>
  <c r="W210" i="1"/>
  <c r="U210" i="1"/>
  <c r="S210" i="1"/>
  <c r="Q210" i="1"/>
  <c r="O210" i="1"/>
  <c r="EN209" i="1"/>
  <c r="EG209" i="1"/>
  <c r="EC209" i="1"/>
  <c r="DW209" i="1"/>
  <c r="DU209" i="1"/>
  <c r="DQ209" i="1"/>
  <c r="DO209" i="1"/>
  <c r="DM209" i="1"/>
  <c r="DK209" i="1"/>
  <c r="DK208" i="1" s="1"/>
  <c r="DI209" i="1"/>
  <c r="DG209" i="1"/>
  <c r="DE209" i="1"/>
  <c r="DC209" i="1"/>
  <c r="DA209" i="1"/>
  <c r="CY209" i="1"/>
  <c r="CW209" i="1"/>
  <c r="CU209" i="1"/>
  <c r="CS209" i="1"/>
  <c r="CQ209" i="1"/>
  <c r="CO209" i="1"/>
  <c r="CM209" i="1"/>
  <c r="CK209" i="1"/>
  <c r="CI209" i="1"/>
  <c r="CG209" i="1"/>
  <c r="CE209" i="1"/>
  <c r="CC209" i="1"/>
  <c r="CA209" i="1"/>
  <c r="BY209" i="1"/>
  <c r="BW209" i="1"/>
  <c r="BU209" i="1"/>
  <c r="BS209" i="1"/>
  <c r="BQ209" i="1"/>
  <c r="BO209" i="1"/>
  <c r="BO208" i="1" s="1"/>
  <c r="BM209" i="1"/>
  <c r="BK209" i="1"/>
  <c r="BI209" i="1"/>
  <c r="BG209" i="1"/>
  <c r="BE209" i="1"/>
  <c r="BC209" i="1"/>
  <c r="BA209" i="1"/>
  <c r="AY209" i="1"/>
  <c r="AW209" i="1"/>
  <c r="AU209" i="1"/>
  <c r="AS209" i="1"/>
  <c r="AQ209" i="1"/>
  <c r="AO209" i="1"/>
  <c r="AM209" i="1"/>
  <c r="AK209" i="1"/>
  <c r="AI209" i="1"/>
  <c r="AG209" i="1"/>
  <c r="AE209" i="1"/>
  <c r="AC209" i="1"/>
  <c r="AA209" i="1"/>
  <c r="Y209" i="1"/>
  <c r="W209" i="1"/>
  <c r="U209" i="1"/>
  <c r="S209" i="1"/>
  <c r="Q209" i="1"/>
  <c r="O209" i="1"/>
  <c r="EE208" i="1"/>
  <c r="ED208" i="1"/>
  <c r="EB208" i="1"/>
  <c r="EA208" i="1"/>
  <c r="DZ208" i="1"/>
  <c r="DY208" i="1"/>
  <c r="DX208" i="1"/>
  <c r="DV208" i="1"/>
  <c r="DT208" i="1"/>
  <c r="DS208" i="1"/>
  <c r="DR208" i="1"/>
  <c r="DP208" i="1"/>
  <c r="DN208" i="1"/>
  <c r="DL208" i="1"/>
  <c r="DJ208" i="1"/>
  <c r="DH208" i="1"/>
  <c r="DF208" i="1"/>
  <c r="DD208" i="1"/>
  <c r="DB208" i="1"/>
  <c r="CZ208" i="1"/>
  <c r="CX208" i="1"/>
  <c r="CV208" i="1"/>
  <c r="CT208" i="1"/>
  <c r="CR208" i="1"/>
  <c r="CP208" i="1"/>
  <c r="CN208" i="1"/>
  <c r="CL208" i="1"/>
  <c r="CJ208" i="1"/>
  <c r="CH208" i="1"/>
  <c r="CF208" i="1"/>
  <c r="CD208" i="1"/>
  <c r="CB208" i="1"/>
  <c r="CA208" i="1"/>
  <c r="BZ208" i="1"/>
  <c r="BX208" i="1"/>
  <c r="BV208" i="1"/>
  <c r="BT208" i="1"/>
  <c r="BR208" i="1"/>
  <c r="BP208" i="1"/>
  <c r="BN208" i="1"/>
  <c r="BL208" i="1"/>
  <c r="BJ208" i="1"/>
  <c r="BH208" i="1"/>
  <c r="BF208" i="1"/>
  <c r="BD208" i="1"/>
  <c r="BB208" i="1"/>
  <c r="AZ208" i="1"/>
  <c r="AX208" i="1"/>
  <c r="AV208" i="1"/>
  <c r="AT208" i="1"/>
  <c r="AR208" i="1"/>
  <c r="AP208" i="1"/>
  <c r="AN208" i="1"/>
  <c r="AL208" i="1"/>
  <c r="AJ208" i="1"/>
  <c r="AH208" i="1"/>
  <c r="AF208" i="1"/>
  <c r="AD208" i="1"/>
  <c r="AB208" i="1"/>
  <c r="Z208" i="1"/>
  <c r="X208" i="1"/>
  <c r="V208" i="1"/>
  <c r="T208" i="1"/>
  <c r="R208" i="1"/>
  <c r="P208" i="1"/>
  <c r="N208" i="1"/>
  <c r="EN207" i="1"/>
  <c r="EK207" i="1"/>
  <c r="EK204" i="1" s="1"/>
  <c r="EG207" i="1"/>
  <c r="EC207" i="1"/>
  <c r="DW207" i="1"/>
  <c r="DU207" i="1"/>
  <c r="DQ207" i="1"/>
  <c r="DO207" i="1"/>
  <c r="DM207" i="1"/>
  <c r="DK207" i="1"/>
  <c r="DI207" i="1"/>
  <c r="DG207" i="1"/>
  <c r="DE207" i="1"/>
  <c r="DC207" i="1"/>
  <c r="DA207" i="1"/>
  <c r="CY207" i="1"/>
  <c r="CW207" i="1"/>
  <c r="CU207" i="1"/>
  <c r="CS207" i="1"/>
  <c r="CQ207" i="1"/>
  <c r="CO207" i="1"/>
  <c r="CM207" i="1"/>
  <c r="CK207" i="1"/>
  <c r="CI207" i="1"/>
  <c r="CG207" i="1"/>
  <c r="CE207" i="1"/>
  <c r="CC207" i="1"/>
  <c r="CA207" i="1"/>
  <c r="BY207" i="1"/>
  <c r="BW207" i="1"/>
  <c r="BU207" i="1"/>
  <c r="BS207" i="1"/>
  <c r="BQ207" i="1"/>
  <c r="BO207" i="1"/>
  <c r="BM207" i="1"/>
  <c r="BK207" i="1"/>
  <c r="BI207" i="1"/>
  <c r="BG207" i="1"/>
  <c r="BE207" i="1"/>
  <c r="BC207" i="1"/>
  <c r="BA207" i="1"/>
  <c r="AY207" i="1"/>
  <c r="AW207" i="1"/>
  <c r="AU207" i="1"/>
  <c r="AS207" i="1"/>
  <c r="AQ207" i="1"/>
  <c r="AO207" i="1"/>
  <c r="AM207" i="1"/>
  <c r="AK207" i="1"/>
  <c r="AI207" i="1"/>
  <c r="AG207" i="1"/>
  <c r="AE207" i="1"/>
  <c r="AC207" i="1"/>
  <c r="AA207" i="1"/>
  <c r="Y207" i="1"/>
  <c r="W207" i="1"/>
  <c r="U207" i="1"/>
  <c r="S207" i="1"/>
  <c r="Q207" i="1"/>
  <c r="O207" i="1"/>
  <c r="EN206" i="1"/>
  <c r="EG206" i="1"/>
  <c r="EC206" i="1"/>
  <c r="DW206" i="1"/>
  <c r="DU206" i="1"/>
  <c r="DQ206" i="1"/>
  <c r="DO206" i="1"/>
  <c r="DM206" i="1"/>
  <c r="DK206" i="1"/>
  <c r="DI206" i="1"/>
  <c r="DG206" i="1"/>
  <c r="DE206" i="1"/>
  <c r="DC206" i="1"/>
  <c r="DA206" i="1"/>
  <c r="CY206" i="1"/>
  <c r="CW206" i="1"/>
  <c r="CU206" i="1"/>
  <c r="CS206" i="1"/>
  <c r="CQ206" i="1"/>
  <c r="CO206" i="1"/>
  <c r="CM206" i="1"/>
  <c r="CK206" i="1"/>
  <c r="CI206" i="1"/>
  <c r="CG206" i="1"/>
  <c r="CE206" i="1"/>
  <c r="CC206" i="1"/>
  <c r="CA206" i="1"/>
  <c r="BY206" i="1"/>
  <c r="BW206" i="1"/>
  <c r="BU206" i="1"/>
  <c r="BS206" i="1"/>
  <c r="BQ206" i="1"/>
  <c r="BO206" i="1"/>
  <c r="BM206" i="1"/>
  <c r="BK206" i="1"/>
  <c r="BI206" i="1"/>
  <c r="BG206" i="1"/>
  <c r="BE206" i="1"/>
  <c r="BC206" i="1"/>
  <c r="BA206" i="1"/>
  <c r="AY206" i="1"/>
  <c r="AW206" i="1"/>
  <c r="AU206" i="1"/>
  <c r="AS206" i="1"/>
  <c r="AQ206" i="1"/>
  <c r="AO206" i="1"/>
  <c r="AM206" i="1"/>
  <c r="AK206" i="1"/>
  <c r="AI206" i="1"/>
  <c r="AG206" i="1"/>
  <c r="AE206" i="1"/>
  <c r="AC206" i="1"/>
  <c r="AA206" i="1"/>
  <c r="Y206" i="1"/>
  <c r="W206" i="1"/>
  <c r="U206" i="1"/>
  <c r="S206" i="1"/>
  <c r="S204" i="1" s="1"/>
  <c r="Q206" i="1"/>
  <c r="O206" i="1"/>
  <c r="EN205" i="1"/>
  <c r="EG205" i="1"/>
  <c r="EC205" i="1"/>
  <c r="DW205" i="1"/>
  <c r="DU205" i="1"/>
  <c r="DQ205" i="1"/>
  <c r="DO205" i="1"/>
  <c r="DM205" i="1"/>
  <c r="DK205" i="1"/>
  <c r="DI205" i="1"/>
  <c r="DG205" i="1"/>
  <c r="DE205" i="1"/>
  <c r="DC205" i="1"/>
  <c r="DA205" i="1"/>
  <c r="CY205" i="1"/>
  <c r="CW205" i="1"/>
  <c r="CU205" i="1"/>
  <c r="CS205" i="1"/>
  <c r="CQ205" i="1"/>
  <c r="CO205" i="1"/>
  <c r="CM205" i="1"/>
  <c r="CK205" i="1"/>
  <c r="CI205" i="1"/>
  <c r="CG205" i="1"/>
  <c r="CE205" i="1"/>
  <c r="CC205" i="1"/>
  <c r="CA205" i="1"/>
  <c r="BY205" i="1"/>
  <c r="BW205" i="1"/>
  <c r="BU205" i="1"/>
  <c r="BS205" i="1"/>
  <c r="BQ205" i="1"/>
  <c r="BO205" i="1"/>
  <c r="BM205" i="1"/>
  <c r="BK205" i="1"/>
  <c r="BI205" i="1"/>
  <c r="BG205" i="1"/>
  <c r="BE205" i="1"/>
  <c r="BC205" i="1"/>
  <c r="BA205" i="1"/>
  <c r="AY205" i="1"/>
  <c r="AW205" i="1"/>
  <c r="AU205" i="1"/>
  <c r="AS205" i="1"/>
  <c r="AQ205" i="1"/>
  <c r="AO205" i="1"/>
  <c r="AM205" i="1"/>
  <c r="AK205" i="1"/>
  <c r="AI205" i="1"/>
  <c r="AG205" i="1"/>
  <c r="AE205" i="1"/>
  <c r="AC205" i="1"/>
  <c r="AA205" i="1"/>
  <c r="Y205" i="1"/>
  <c r="W205" i="1"/>
  <c r="U205" i="1"/>
  <c r="S205" i="1"/>
  <c r="Q205" i="1"/>
  <c r="O205" i="1"/>
  <c r="EJ204" i="1"/>
  <c r="EE204" i="1"/>
  <c r="ED204" i="1"/>
  <c r="EB204" i="1"/>
  <c r="EA204" i="1"/>
  <c r="DZ204" i="1"/>
  <c r="DY204" i="1"/>
  <c r="DX204" i="1"/>
  <c r="DV204" i="1"/>
  <c r="DT204" i="1"/>
  <c r="DS204" i="1"/>
  <c r="DR204" i="1"/>
  <c r="DP204" i="1"/>
  <c r="DN204" i="1"/>
  <c r="DL204" i="1"/>
  <c r="DJ204" i="1"/>
  <c r="DH204" i="1"/>
  <c r="DF204" i="1"/>
  <c r="DD204" i="1"/>
  <c r="DB204" i="1"/>
  <c r="CZ204" i="1"/>
  <c r="CX204" i="1"/>
  <c r="CV204" i="1"/>
  <c r="CT204" i="1"/>
  <c r="CR204" i="1"/>
  <c r="CP204" i="1"/>
  <c r="CN204" i="1"/>
  <c r="CL204" i="1"/>
  <c r="CJ204" i="1"/>
  <c r="CH204" i="1"/>
  <c r="CF204" i="1"/>
  <c r="CD204" i="1"/>
  <c r="CB204" i="1"/>
  <c r="BZ204" i="1"/>
  <c r="BX204" i="1"/>
  <c r="BV204" i="1"/>
  <c r="BT204" i="1"/>
  <c r="BR204" i="1"/>
  <c r="BP204" i="1"/>
  <c r="BN204" i="1"/>
  <c r="BL204" i="1"/>
  <c r="BJ204" i="1"/>
  <c r="BH204" i="1"/>
  <c r="BF204" i="1"/>
  <c r="BD204" i="1"/>
  <c r="BB204" i="1"/>
  <c r="AZ204" i="1"/>
  <c r="AX204" i="1"/>
  <c r="AV204" i="1"/>
  <c r="AT204" i="1"/>
  <c r="AR204" i="1"/>
  <c r="AP204" i="1"/>
  <c r="AN204" i="1"/>
  <c r="AL204" i="1"/>
  <c r="AJ204" i="1"/>
  <c r="AH204" i="1"/>
  <c r="AF204" i="1"/>
  <c r="AD204" i="1"/>
  <c r="AB204" i="1"/>
  <c r="Z204" i="1"/>
  <c r="X204" i="1"/>
  <c r="V204" i="1"/>
  <c r="T204" i="1"/>
  <c r="R204" i="1"/>
  <c r="P204" i="1"/>
  <c r="N204" i="1"/>
  <c r="EN203" i="1"/>
  <c r="EN202" i="1" s="1"/>
  <c r="EG203" i="1"/>
  <c r="EC203" i="1"/>
  <c r="EC202" i="1" s="1"/>
  <c r="DW203" i="1"/>
  <c r="DW202" i="1" s="1"/>
  <c r="DU203" i="1"/>
  <c r="DU202" i="1" s="1"/>
  <c r="DQ203" i="1"/>
  <c r="DQ202" i="1" s="1"/>
  <c r="DO203" i="1"/>
  <c r="DO202" i="1" s="1"/>
  <c r="DM203" i="1"/>
  <c r="DM202" i="1" s="1"/>
  <c r="DK203" i="1"/>
  <c r="DK202" i="1" s="1"/>
  <c r="DI203" i="1"/>
  <c r="DI202" i="1" s="1"/>
  <c r="DG203" i="1"/>
  <c r="DE203" i="1"/>
  <c r="DE202" i="1" s="1"/>
  <c r="DC203" i="1"/>
  <c r="DC202" i="1" s="1"/>
  <c r="DA203" i="1"/>
  <c r="DA202" i="1" s="1"/>
  <c r="CY203" i="1"/>
  <c r="CY202" i="1" s="1"/>
  <c r="CW203" i="1"/>
  <c r="CW202" i="1" s="1"/>
  <c r="CU203" i="1"/>
  <c r="CS203" i="1"/>
  <c r="CS202" i="1" s="1"/>
  <c r="CQ203" i="1"/>
  <c r="CQ202" i="1" s="1"/>
  <c r="CO203" i="1"/>
  <c r="CO202" i="1" s="1"/>
  <c r="CM203" i="1"/>
  <c r="CM202" i="1" s="1"/>
  <c r="CK203" i="1"/>
  <c r="CK202" i="1" s="1"/>
  <c r="CI203" i="1"/>
  <c r="CI202" i="1" s="1"/>
  <c r="CG203" i="1"/>
  <c r="CG202" i="1" s="1"/>
  <c r="CE203" i="1"/>
  <c r="CE202" i="1" s="1"/>
  <c r="CC203" i="1"/>
  <c r="CC202" i="1" s="1"/>
  <c r="CA203" i="1"/>
  <c r="CA202" i="1" s="1"/>
  <c r="BY203" i="1"/>
  <c r="BY202" i="1" s="1"/>
  <c r="BW203" i="1"/>
  <c r="BW202" i="1" s="1"/>
  <c r="BU203" i="1"/>
  <c r="BU202" i="1" s="1"/>
  <c r="BS203" i="1"/>
  <c r="BS202" i="1" s="1"/>
  <c r="BQ203" i="1"/>
  <c r="BQ202" i="1" s="1"/>
  <c r="BO203" i="1"/>
  <c r="BO202" i="1" s="1"/>
  <c r="BM203" i="1"/>
  <c r="BM202" i="1" s="1"/>
  <c r="BK203" i="1"/>
  <c r="BK202" i="1" s="1"/>
  <c r="BI203" i="1"/>
  <c r="BI202" i="1" s="1"/>
  <c r="BG203" i="1"/>
  <c r="BG202" i="1" s="1"/>
  <c r="BE203" i="1"/>
  <c r="BE202" i="1" s="1"/>
  <c r="BC203" i="1"/>
  <c r="BC202" i="1" s="1"/>
  <c r="BA203" i="1"/>
  <c r="BA202" i="1" s="1"/>
  <c r="AY203" i="1"/>
  <c r="AY202" i="1" s="1"/>
  <c r="AW203" i="1"/>
  <c r="AW202" i="1" s="1"/>
  <c r="AU203" i="1"/>
  <c r="AU202" i="1" s="1"/>
  <c r="AS203" i="1"/>
  <c r="AS202" i="1" s="1"/>
  <c r="AQ203" i="1"/>
  <c r="AQ202" i="1" s="1"/>
  <c r="AO203" i="1"/>
  <c r="AO202" i="1" s="1"/>
  <c r="AM203" i="1"/>
  <c r="AM202" i="1" s="1"/>
  <c r="AK203" i="1"/>
  <c r="AK202" i="1" s="1"/>
  <c r="AI203" i="1"/>
  <c r="AI202" i="1" s="1"/>
  <c r="AG203" i="1"/>
  <c r="AG202" i="1" s="1"/>
  <c r="AE203" i="1"/>
  <c r="AE202" i="1" s="1"/>
  <c r="AC203" i="1"/>
  <c r="AC202" i="1" s="1"/>
  <c r="AA203" i="1"/>
  <c r="AA202" i="1" s="1"/>
  <c r="Y203" i="1"/>
  <c r="Y202" i="1" s="1"/>
  <c r="W203" i="1"/>
  <c r="W202" i="1" s="1"/>
  <c r="U203" i="1"/>
  <c r="S203" i="1"/>
  <c r="S202" i="1" s="1"/>
  <c r="Q203" i="1"/>
  <c r="Q202" i="1" s="1"/>
  <c r="O203" i="1"/>
  <c r="EE202" i="1"/>
  <c r="ED202" i="1"/>
  <c r="EB202" i="1"/>
  <c r="EA202" i="1"/>
  <c r="DZ202" i="1"/>
  <c r="DY202" i="1"/>
  <c r="DX202" i="1"/>
  <c r="DV202" i="1"/>
  <c r="DT202" i="1"/>
  <c r="DS202" i="1"/>
  <c r="DR202" i="1"/>
  <c r="DP202" i="1"/>
  <c r="DN202" i="1"/>
  <c r="DL202" i="1"/>
  <c r="DJ202" i="1"/>
  <c r="DH202" i="1"/>
  <c r="DG202" i="1"/>
  <c r="DF202" i="1"/>
  <c r="DD202" i="1"/>
  <c r="DB202" i="1"/>
  <c r="CZ202" i="1"/>
  <c r="CX202" i="1"/>
  <c r="CV202" i="1"/>
  <c r="CU202" i="1"/>
  <c r="CT202" i="1"/>
  <c r="CR202" i="1"/>
  <c r="CP202" i="1"/>
  <c r="CN202" i="1"/>
  <c r="CL202" i="1"/>
  <c r="CJ202" i="1"/>
  <c r="CH202" i="1"/>
  <c r="CF202" i="1"/>
  <c r="CD202" i="1"/>
  <c r="CB202" i="1"/>
  <c r="BZ202" i="1"/>
  <c r="BX202" i="1"/>
  <c r="BV202" i="1"/>
  <c r="BT202" i="1"/>
  <c r="BR202" i="1"/>
  <c r="BP202" i="1"/>
  <c r="BN202" i="1"/>
  <c r="BL202" i="1"/>
  <c r="BJ202" i="1"/>
  <c r="BH202" i="1"/>
  <c r="BF202" i="1"/>
  <c r="BD202" i="1"/>
  <c r="BB202" i="1"/>
  <c r="AZ202" i="1"/>
  <c r="AX202" i="1"/>
  <c r="AV202" i="1"/>
  <c r="AT202" i="1"/>
  <c r="AR202" i="1"/>
  <c r="AP202" i="1"/>
  <c r="AN202" i="1"/>
  <c r="AL202" i="1"/>
  <c r="AJ202" i="1"/>
  <c r="AH202" i="1"/>
  <c r="AF202" i="1"/>
  <c r="AD202" i="1"/>
  <c r="AB202" i="1"/>
  <c r="Z202" i="1"/>
  <c r="X202" i="1"/>
  <c r="V202" i="1"/>
  <c r="T202" i="1"/>
  <c r="R202" i="1"/>
  <c r="P202" i="1"/>
  <c r="O202" i="1"/>
  <c r="N202" i="1"/>
  <c r="EN201" i="1"/>
  <c r="EG201" i="1"/>
  <c r="EC201" i="1"/>
  <c r="DW201" i="1"/>
  <c r="DU201" i="1"/>
  <c r="DQ201" i="1"/>
  <c r="DO201" i="1"/>
  <c r="DM201" i="1"/>
  <c r="DK201" i="1"/>
  <c r="DI201" i="1"/>
  <c r="DG201" i="1"/>
  <c r="DE201" i="1"/>
  <c r="DC201" i="1"/>
  <c r="DA201" i="1"/>
  <c r="CY201" i="1"/>
  <c r="CW201" i="1"/>
  <c r="CU201" i="1"/>
  <c r="CS201" i="1"/>
  <c r="CQ201" i="1"/>
  <c r="CO201" i="1"/>
  <c r="CM201" i="1"/>
  <c r="CK201" i="1"/>
  <c r="CI201" i="1"/>
  <c r="CG201" i="1"/>
  <c r="CE201" i="1"/>
  <c r="CC201" i="1"/>
  <c r="CA201" i="1"/>
  <c r="BY201" i="1"/>
  <c r="BW201" i="1"/>
  <c r="BU201" i="1"/>
  <c r="BS201" i="1"/>
  <c r="BQ201" i="1"/>
  <c r="BO201" i="1"/>
  <c r="BM201" i="1"/>
  <c r="BK201" i="1"/>
  <c r="BI201" i="1"/>
  <c r="BG201" i="1"/>
  <c r="BE201" i="1"/>
  <c r="BC201" i="1"/>
  <c r="BA201" i="1"/>
  <c r="AY201" i="1"/>
  <c r="AW201" i="1"/>
  <c r="AU201" i="1"/>
  <c r="AS201" i="1"/>
  <c r="AQ201" i="1"/>
  <c r="AO201" i="1"/>
  <c r="AM201" i="1"/>
  <c r="AK201" i="1"/>
  <c r="AI201" i="1"/>
  <c r="AG201" i="1"/>
  <c r="AE201" i="1"/>
  <c r="AC201" i="1"/>
  <c r="AA201" i="1"/>
  <c r="Y201" i="1"/>
  <c r="W201" i="1"/>
  <c r="U201" i="1"/>
  <c r="S201" i="1"/>
  <c r="Q201" i="1"/>
  <c r="O201" i="1"/>
  <c r="EN200" i="1"/>
  <c r="EG200" i="1"/>
  <c r="EC200" i="1"/>
  <c r="DW200" i="1"/>
  <c r="DU200" i="1"/>
  <c r="DQ200" i="1"/>
  <c r="DO200" i="1"/>
  <c r="DM200" i="1"/>
  <c r="DK200" i="1"/>
  <c r="DI200" i="1"/>
  <c r="DG200" i="1"/>
  <c r="DE200" i="1"/>
  <c r="DC200" i="1"/>
  <c r="DA200" i="1"/>
  <c r="CY200" i="1"/>
  <c r="CW200" i="1"/>
  <c r="CU200" i="1"/>
  <c r="CS200" i="1"/>
  <c r="CQ200" i="1"/>
  <c r="CO200" i="1"/>
  <c r="CM200" i="1"/>
  <c r="CK200" i="1"/>
  <c r="CI200" i="1"/>
  <c r="CG200" i="1"/>
  <c r="CE200" i="1"/>
  <c r="CC200" i="1"/>
  <c r="CA200" i="1"/>
  <c r="BY200" i="1"/>
  <c r="BW200" i="1"/>
  <c r="BU200" i="1"/>
  <c r="BS200" i="1"/>
  <c r="BQ200" i="1"/>
  <c r="BO200" i="1"/>
  <c r="BM200" i="1"/>
  <c r="BK200" i="1"/>
  <c r="BI200" i="1"/>
  <c r="BG200" i="1"/>
  <c r="BE200" i="1"/>
  <c r="BC200" i="1"/>
  <c r="BA200" i="1"/>
  <c r="AY200" i="1"/>
  <c r="AW200" i="1"/>
  <c r="AU200" i="1"/>
  <c r="AS200" i="1"/>
  <c r="AQ200" i="1"/>
  <c r="AO200" i="1"/>
  <c r="AM200" i="1"/>
  <c r="AK200" i="1"/>
  <c r="AI200" i="1"/>
  <c r="AG200" i="1"/>
  <c r="AE200" i="1"/>
  <c r="AC200" i="1"/>
  <c r="AA200" i="1"/>
  <c r="Y200" i="1"/>
  <c r="W200" i="1"/>
  <c r="U200" i="1"/>
  <c r="S200" i="1"/>
  <c r="Q200" i="1"/>
  <c r="O200" i="1"/>
  <c r="EN199" i="1"/>
  <c r="EG199" i="1"/>
  <c r="EC199" i="1"/>
  <c r="DW199" i="1"/>
  <c r="DU199" i="1"/>
  <c r="DQ199" i="1"/>
  <c r="DO199" i="1"/>
  <c r="DM199" i="1"/>
  <c r="DK199" i="1"/>
  <c r="DI199" i="1"/>
  <c r="DG199" i="1"/>
  <c r="DE199" i="1"/>
  <c r="DC199" i="1"/>
  <c r="DA199" i="1"/>
  <c r="CY199" i="1"/>
  <c r="CW199" i="1"/>
  <c r="CU199" i="1"/>
  <c r="CS199" i="1"/>
  <c r="CQ199" i="1"/>
  <c r="CO199" i="1"/>
  <c r="CM199" i="1"/>
  <c r="CK199" i="1"/>
  <c r="CI199" i="1"/>
  <c r="CG199" i="1"/>
  <c r="CE199" i="1"/>
  <c r="CC199" i="1"/>
  <c r="CA199" i="1"/>
  <c r="BY199" i="1"/>
  <c r="BW199" i="1"/>
  <c r="BU199" i="1"/>
  <c r="BS199" i="1"/>
  <c r="BQ199" i="1"/>
  <c r="BO199" i="1"/>
  <c r="BM199" i="1"/>
  <c r="BK199" i="1"/>
  <c r="BI199" i="1"/>
  <c r="BG199" i="1"/>
  <c r="BE199" i="1"/>
  <c r="BC199" i="1"/>
  <c r="BA199" i="1"/>
  <c r="AY199" i="1"/>
  <c r="AW199" i="1"/>
  <c r="AU199" i="1"/>
  <c r="AS199" i="1"/>
  <c r="AQ199" i="1"/>
  <c r="AO199" i="1"/>
  <c r="AM199" i="1"/>
  <c r="AK199" i="1"/>
  <c r="AI199" i="1"/>
  <c r="AG199" i="1"/>
  <c r="AE199" i="1"/>
  <c r="AC199" i="1"/>
  <c r="AA199" i="1"/>
  <c r="Y199" i="1"/>
  <c r="W199" i="1"/>
  <c r="U199" i="1"/>
  <c r="S199" i="1"/>
  <c r="Q199" i="1"/>
  <c r="O199" i="1"/>
  <c r="EN198" i="1"/>
  <c r="EG198" i="1"/>
  <c r="EC198" i="1"/>
  <c r="DW198" i="1"/>
  <c r="DU198" i="1"/>
  <c r="DQ198" i="1"/>
  <c r="DO198" i="1"/>
  <c r="DM198" i="1"/>
  <c r="DK198" i="1"/>
  <c r="DI198" i="1"/>
  <c r="DG198" i="1"/>
  <c r="DE198" i="1"/>
  <c r="DC198" i="1"/>
  <c r="DA198" i="1"/>
  <c r="CY198" i="1"/>
  <c r="CW198" i="1"/>
  <c r="CU198" i="1"/>
  <c r="CS198" i="1"/>
  <c r="CQ198" i="1"/>
  <c r="CO198" i="1"/>
  <c r="CM198" i="1"/>
  <c r="CK198" i="1"/>
  <c r="CI198" i="1"/>
  <c r="CG198" i="1"/>
  <c r="CE198" i="1"/>
  <c r="CC198" i="1"/>
  <c r="CA198" i="1"/>
  <c r="BY198" i="1"/>
  <c r="BW198" i="1"/>
  <c r="BU198" i="1"/>
  <c r="BS198" i="1"/>
  <c r="BQ198" i="1"/>
  <c r="BO198" i="1"/>
  <c r="BM198" i="1"/>
  <c r="BK198" i="1"/>
  <c r="BI198" i="1"/>
  <c r="BG198" i="1"/>
  <c r="BE198" i="1"/>
  <c r="BC198" i="1"/>
  <c r="BA198" i="1"/>
  <c r="AY198" i="1"/>
  <c r="AW198" i="1"/>
  <c r="AU198" i="1"/>
  <c r="AS198" i="1"/>
  <c r="AQ198" i="1"/>
  <c r="AO198" i="1"/>
  <c r="AM198" i="1"/>
  <c r="AK198" i="1"/>
  <c r="AI198" i="1"/>
  <c r="AG198" i="1"/>
  <c r="AE198" i="1"/>
  <c r="AC198" i="1"/>
  <c r="AA198" i="1"/>
  <c r="Y198" i="1"/>
  <c r="W198" i="1"/>
  <c r="U198" i="1"/>
  <c r="S198" i="1"/>
  <c r="Q198" i="1"/>
  <c r="O198" i="1"/>
  <c r="EN197" i="1"/>
  <c r="EG197" i="1"/>
  <c r="EC197" i="1"/>
  <c r="DW197" i="1"/>
  <c r="DU197" i="1"/>
  <c r="DQ197" i="1"/>
  <c r="DO197" i="1"/>
  <c r="DM197" i="1"/>
  <c r="DK197" i="1"/>
  <c r="DI197" i="1"/>
  <c r="DG197" i="1"/>
  <c r="DE197" i="1"/>
  <c r="DC197" i="1"/>
  <c r="DA197" i="1"/>
  <c r="CY197" i="1"/>
  <c r="CW197" i="1"/>
  <c r="CU197" i="1"/>
  <c r="CS197" i="1"/>
  <c r="CQ197" i="1"/>
  <c r="CO197" i="1"/>
  <c r="CM197" i="1"/>
  <c r="CK197" i="1"/>
  <c r="CI197" i="1"/>
  <c r="CG197" i="1"/>
  <c r="CE197" i="1"/>
  <c r="CC197" i="1"/>
  <c r="CA197" i="1"/>
  <c r="BY197" i="1"/>
  <c r="BW197" i="1"/>
  <c r="BU197" i="1"/>
  <c r="BS197" i="1"/>
  <c r="BQ197" i="1"/>
  <c r="BO197" i="1"/>
  <c r="BM197" i="1"/>
  <c r="BK197" i="1"/>
  <c r="BI197" i="1"/>
  <c r="BG197" i="1"/>
  <c r="BE197" i="1"/>
  <c r="BC197" i="1"/>
  <c r="BA197" i="1"/>
  <c r="AY197" i="1"/>
  <c r="AW197" i="1"/>
  <c r="AU197" i="1"/>
  <c r="AS197" i="1"/>
  <c r="AQ197" i="1"/>
  <c r="AO197" i="1"/>
  <c r="AM197" i="1"/>
  <c r="AK197" i="1"/>
  <c r="AI197" i="1"/>
  <c r="AG197" i="1"/>
  <c r="AE197" i="1"/>
  <c r="AC197" i="1"/>
  <c r="AA197" i="1"/>
  <c r="Y197" i="1"/>
  <c r="W197" i="1"/>
  <c r="U197" i="1"/>
  <c r="S197" i="1"/>
  <c r="Q197" i="1"/>
  <c r="O197" i="1"/>
  <c r="EN196" i="1"/>
  <c r="EG196" i="1"/>
  <c r="EC196" i="1"/>
  <c r="DW196" i="1"/>
  <c r="DU196" i="1"/>
  <c r="DQ196" i="1"/>
  <c r="DO196" i="1"/>
  <c r="DM196" i="1"/>
  <c r="DK196" i="1"/>
  <c r="DI196" i="1"/>
  <c r="DG196" i="1"/>
  <c r="DE196" i="1"/>
  <c r="DC196" i="1"/>
  <c r="DA196" i="1"/>
  <c r="CY196" i="1"/>
  <c r="CW196" i="1"/>
  <c r="CU196" i="1"/>
  <c r="CS196" i="1"/>
  <c r="CQ196" i="1"/>
  <c r="CO196" i="1"/>
  <c r="CM196" i="1"/>
  <c r="CK196" i="1"/>
  <c r="CI196" i="1"/>
  <c r="CG196" i="1"/>
  <c r="CE196" i="1"/>
  <c r="CC196" i="1"/>
  <c r="CA196" i="1"/>
  <c r="BY196" i="1"/>
  <c r="BW196" i="1"/>
  <c r="BU196" i="1"/>
  <c r="BS196" i="1"/>
  <c r="BQ196" i="1"/>
  <c r="BO196" i="1"/>
  <c r="BM196" i="1"/>
  <c r="BK196" i="1"/>
  <c r="BI196" i="1"/>
  <c r="BG196" i="1"/>
  <c r="BE196" i="1"/>
  <c r="BC196" i="1"/>
  <c r="BA196" i="1"/>
  <c r="AY196" i="1"/>
  <c r="AW196" i="1"/>
  <c r="AU196" i="1"/>
  <c r="AS196" i="1"/>
  <c r="AQ196" i="1"/>
  <c r="AO196" i="1"/>
  <c r="AM196" i="1"/>
  <c r="AK196" i="1"/>
  <c r="AI196" i="1"/>
  <c r="AG196" i="1"/>
  <c r="AE196" i="1"/>
  <c r="AC196" i="1"/>
  <c r="AA196" i="1"/>
  <c r="Y196" i="1"/>
  <c r="W196" i="1"/>
  <c r="U196" i="1"/>
  <c r="S196" i="1"/>
  <c r="Q196" i="1"/>
  <c r="O196" i="1"/>
  <c r="EN195" i="1"/>
  <c r="EG195" i="1"/>
  <c r="EC195" i="1"/>
  <c r="DW195" i="1"/>
  <c r="DU195" i="1"/>
  <c r="DQ195" i="1"/>
  <c r="DO195" i="1"/>
  <c r="DM195" i="1"/>
  <c r="DK195" i="1"/>
  <c r="DI195" i="1"/>
  <c r="DG195" i="1"/>
  <c r="DE195" i="1"/>
  <c r="DC195" i="1"/>
  <c r="DA195" i="1"/>
  <c r="CY195" i="1"/>
  <c r="CW195" i="1"/>
  <c r="CU195" i="1"/>
  <c r="CS195" i="1"/>
  <c r="CQ195" i="1"/>
  <c r="CO195" i="1"/>
  <c r="CM195" i="1"/>
  <c r="CK195" i="1"/>
  <c r="CI195" i="1"/>
  <c r="CG195" i="1"/>
  <c r="CE195" i="1"/>
  <c r="CC195" i="1"/>
  <c r="CA195" i="1"/>
  <c r="BY195" i="1"/>
  <c r="BW195" i="1"/>
  <c r="BU195" i="1"/>
  <c r="BS195" i="1"/>
  <c r="BQ195" i="1"/>
  <c r="BO195" i="1"/>
  <c r="BM195" i="1"/>
  <c r="BK195" i="1"/>
  <c r="BI195" i="1"/>
  <c r="BG195" i="1"/>
  <c r="BE195" i="1"/>
  <c r="BC195" i="1"/>
  <c r="BA195" i="1"/>
  <c r="AY195" i="1"/>
  <c r="AW195" i="1"/>
  <c r="AU195" i="1"/>
  <c r="AS195" i="1"/>
  <c r="AQ195" i="1"/>
  <c r="AO195" i="1"/>
  <c r="AM195" i="1"/>
  <c r="AK195" i="1"/>
  <c r="AI195" i="1"/>
  <c r="AG195" i="1"/>
  <c r="AE195" i="1"/>
  <c r="AC195" i="1"/>
  <c r="AA195" i="1"/>
  <c r="Y195" i="1"/>
  <c r="W195" i="1"/>
  <c r="U195" i="1"/>
  <c r="S195" i="1"/>
  <c r="Q195" i="1"/>
  <c r="O195" i="1"/>
  <c r="EN194" i="1"/>
  <c r="EG194" i="1"/>
  <c r="EC194" i="1"/>
  <c r="DW194" i="1"/>
  <c r="DU194" i="1"/>
  <c r="DQ194" i="1"/>
  <c r="DO194" i="1"/>
  <c r="DM194" i="1"/>
  <c r="DK194" i="1"/>
  <c r="DI194" i="1"/>
  <c r="DG194" i="1"/>
  <c r="DE194" i="1"/>
  <c r="DC194" i="1"/>
  <c r="DA194" i="1"/>
  <c r="CY194" i="1"/>
  <c r="CW194" i="1"/>
  <c r="CU194" i="1"/>
  <c r="CS194" i="1"/>
  <c r="CQ194" i="1"/>
  <c r="CO194" i="1"/>
  <c r="CM194" i="1"/>
  <c r="CK194" i="1"/>
  <c r="CI194" i="1"/>
  <c r="CG194" i="1"/>
  <c r="CE194" i="1"/>
  <c r="CC194" i="1"/>
  <c r="CA194" i="1"/>
  <c r="BY194" i="1"/>
  <c r="BW194" i="1"/>
  <c r="BU194" i="1"/>
  <c r="BS194" i="1"/>
  <c r="BQ194" i="1"/>
  <c r="BO194" i="1"/>
  <c r="BM194" i="1"/>
  <c r="BK194" i="1"/>
  <c r="BI194" i="1"/>
  <c r="BG194" i="1"/>
  <c r="BE194" i="1"/>
  <c r="BC194" i="1"/>
  <c r="BA194" i="1"/>
  <c r="AY194" i="1"/>
  <c r="AW194" i="1"/>
  <c r="AU194" i="1"/>
  <c r="AS194" i="1"/>
  <c r="AQ194" i="1"/>
  <c r="AO194" i="1"/>
  <c r="AM194" i="1"/>
  <c r="AK194" i="1"/>
  <c r="AI194" i="1"/>
  <c r="AG194" i="1"/>
  <c r="AE194" i="1"/>
  <c r="AC194" i="1"/>
  <c r="AA194" i="1"/>
  <c r="Y194" i="1"/>
  <c r="W194" i="1"/>
  <c r="U194" i="1"/>
  <c r="S194" i="1"/>
  <c r="Q194" i="1"/>
  <c r="O194" i="1"/>
  <c r="EE193" i="1"/>
  <c r="ED193" i="1"/>
  <c r="EB193" i="1"/>
  <c r="EA193" i="1"/>
  <c r="DZ193" i="1"/>
  <c r="DY193" i="1"/>
  <c r="DX193" i="1"/>
  <c r="DV193" i="1"/>
  <c r="DT193" i="1"/>
  <c r="DS193" i="1"/>
  <c r="DR193" i="1"/>
  <c r="DP193" i="1"/>
  <c r="DN193" i="1"/>
  <c r="DL193" i="1"/>
  <c r="DJ193" i="1"/>
  <c r="DH193" i="1"/>
  <c r="DF193" i="1"/>
  <c r="DD193" i="1"/>
  <c r="DB193" i="1"/>
  <c r="CZ193" i="1"/>
  <c r="CX193" i="1"/>
  <c r="CV193" i="1"/>
  <c r="CT193" i="1"/>
  <c r="CR193" i="1"/>
  <c r="CP193" i="1"/>
  <c r="CN193" i="1"/>
  <c r="CL193" i="1"/>
  <c r="CJ193" i="1"/>
  <c r="CH193" i="1"/>
  <c r="CF193" i="1"/>
  <c r="CD193" i="1"/>
  <c r="CB193" i="1"/>
  <c r="BZ193" i="1"/>
  <c r="BX193" i="1"/>
  <c r="BV193" i="1"/>
  <c r="BT193" i="1"/>
  <c r="BR193" i="1"/>
  <c r="BP193" i="1"/>
  <c r="BN193" i="1"/>
  <c r="BL193" i="1"/>
  <c r="BJ193" i="1"/>
  <c r="BH193" i="1"/>
  <c r="BF193" i="1"/>
  <c r="BD193" i="1"/>
  <c r="BB193" i="1"/>
  <c r="AZ193" i="1"/>
  <c r="AX193" i="1"/>
  <c r="AV193" i="1"/>
  <c r="AT193" i="1"/>
  <c r="AR193" i="1"/>
  <c r="AP193" i="1"/>
  <c r="AN193" i="1"/>
  <c r="AL193" i="1"/>
  <c r="AJ193" i="1"/>
  <c r="AH193" i="1"/>
  <c r="AF193" i="1"/>
  <c r="AD193" i="1"/>
  <c r="AB193" i="1"/>
  <c r="Z193" i="1"/>
  <c r="X193" i="1"/>
  <c r="V193" i="1"/>
  <c r="T193" i="1"/>
  <c r="R193" i="1"/>
  <c r="P193" i="1"/>
  <c r="N193" i="1"/>
  <c r="EN192" i="1"/>
  <c r="EG192" i="1"/>
  <c r="EC192" i="1"/>
  <c r="DW192" i="1"/>
  <c r="DU192" i="1"/>
  <c r="DQ192" i="1"/>
  <c r="DO192" i="1"/>
  <c r="DM192" i="1"/>
  <c r="DK192" i="1"/>
  <c r="DI192" i="1"/>
  <c r="DG192" i="1"/>
  <c r="DE192" i="1"/>
  <c r="DC192" i="1"/>
  <c r="DA192" i="1"/>
  <c r="CY192" i="1"/>
  <c r="CW192" i="1"/>
  <c r="CU192" i="1"/>
  <c r="CS192" i="1"/>
  <c r="CQ192" i="1"/>
  <c r="CO192" i="1"/>
  <c r="CM192" i="1"/>
  <c r="CK192" i="1"/>
  <c r="CI192" i="1"/>
  <c r="CG192" i="1"/>
  <c r="CE192" i="1"/>
  <c r="CC192" i="1"/>
  <c r="CA192" i="1"/>
  <c r="BY192" i="1"/>
  <c r="BW192" i="1"/>
  <c r="BU192" i="1"/>
  <c r="BS192" i="1"/>
  <c r="BQ192" i="1"/>
  <c r="BO192" i="1"/>
  <c r="BM192" i="1"/>
  <c r="BK192" i="1"/>
  <c r="BI192" i="1"/>
  <c r="BG192" i="1"/>
  <c r="BE192" i="1"/>
  <c r="BC192" i="1"/>
  <c r="BA192" i="1"/>
  <c r="AY192" i="1"/>
  <c r="AW192" i="1"/>
  <c r="AU192" i="1"/>
  <c r="AS192" i="1"/>
  <c r="AQ192" i="1"/>
  <c r="AO192" i="1"/>
  <c r="AM192" i="1"/>
  <c r="AK192" i="1"/>
  <c r="AI192" i="1"/>
  <c r="AG192" i="1"/>
  <c r="AE192" i="1"/>
  <c r="AC192" i="1"/>
  <c r="AA192" i="1"/>
  <c r="Y192" i="1"/>
  <c r="W192" i="1"/>
  <c r="U192" i="1"/>
  <c r="S192" i="1"/>
  <c r="Q192" i="1"/>
  <c r="O192" i="1"/>
  <c r="EN191" i="1"/>
  <c r="EG191" i="1"/>
  <c r="EC191" i="1"/>
  <c r="DW191" i="1"/>
  <c r="DU191" i="1"/>
  <c r="DQ191" i="1"/>
  <c r="DO191" i="1"/>
  <c r="DM191" i="1"/>
  <c r="DK191" i="1"/>
  <c r="DI191" i="1"/>
  <c r="DG191" i="1"/>
  <c r="DE191" i="1"/>
  <c r="DC191" i="1"/>
  <c r="DA191" i="1"/>
  <c r="CY191" i="1"/>
  <c r="CW191" i="1"/>
  <c r="CU191" i="1"/>
  <c r="CS191" i="1"/>
  <c r="CQ191" i="1"/>
  <c r="CO191" i="1"/>
  <c r="CM191" i="1"/>
  <c r="CK191" i="1"/>
  <c r="CI191" i="1"/>
  <c r="CG191" i="1"/>
  <c r="CE191" i="1"/>
  <c r="CC191" i="1"/>
  <c r="CA191" i="1"/>
  <c r="BY191" i="1"/>
  <c r="BW191" i="1"/>
  <c r="BU191" i="1"/>
  <c r="BS191" i="1"/>
  <c r="BQ191" i="1"/>
  <c r="BO191" i="1"/>
  <c r="BM191" i="1"/>
  <c r="BK191" i="1"/>
  <c r="BI191" i="1"/>
  <c r="BG191" i="1"/>
  <c r="BE191" i="1"/>
  <c r="BC191" i="1"/>
  <c r="BA191" i="1"/>
  <c r="AY191" i="1"/>
  <c r="AW191" i="1"/>
  <c r="AU191" i="1"/>
  <c r="AS191" i="1"/>
  <c r="AQ191" i="1"/>
  <c r="AO191" i="1"/>
  <c r="AM191" i="1"/>
  <c r="AK191" i="1"/>
  <c r="AI191" i="1"/>
  <c r="AG191" i="1"/>
  <c r="AE191" i="1"/>
  <c r="AC191" i="1"/>
  <c r="AA191" i="1"/>
  <c r="Y191" i="1"/>
  <c r="W191" i="1"/>
  <c r="U191" i="1"/>
  <c r="S191" i="1"/>
  <c r="Q191" i="1"/>
  <c r="O191" i="1"/>
  <c r="EN190" i="1"/>
  <c r="EG190" i="1"/>
  <c r="EC190" i="1"/>
  <c r="DW190" i="1"/>
  <c r="DU190" i="1"/>
  <c r="DQ190" i="1"/>
  <c r="DO190" i="1"/>
  <c r="DM190" i="1"/>
  <c r="DK190" i="1"/>
  <c r="DI190" i="1"/>
  <c r="DG190" i="1"/>
  <c r="DE190" i="1"/>
  <c r="DC190" i="1"/>
  <c r="DA190" i="1"/>
  <c r="CY190" i="1"/>
  <c r="CW190" i="1"/>
  <c r="CU190" i="1"/>
  <c r="CS190" i="1"/>
  <c r="CQ190" i="1"/>
  <c r="CO190" i="1"/>
  <c r="CM190" i="1"/>
  <c r="CK190" i="1"/>
  <c r="CI190" i="1"/>
  <c r="CG190" i="1"/>
  <c r="CE190" i="1"/>
  <c r="CC190" i="1"/>
  <c r="CA190" i="1"/>
  <c r="BY190" i="1"/>
  <c r="BW190" i="1"/>
  <c r="BU190" i="1"/>
  <c r="BS190" i="1"/>
  <c r="BQ190" i="1"/>
  <c r="BO190" i="1"/>
  <c r="BM190" i="1"/>
  <c r="BK190" i="1"/>
  <c r="BI190" i="1"/>
  <c r="BG190" i="1"/>
  <c r="BE190" i="1"/>
  <c r="BC190" i="1"/>
  <c r="BA190" i="1"/>
  <c r="AY190" i="1"/>
  <c r="AW190" i="1"/>
  <c r="AU190" i="1"/>
  <c r="AS190" i="1"/>
  <c r="AQ190" i="1"/>
  <c r="AO190" i="1"/>
  <c r="AM190" i="1"/>
  <c r="AK190" i="1"/>
  <c r="AI190" i="1"/>
  <c r="AG190" i="1"/>
  <c r="AE190" i="1"/>
  <c r="AC190" i="1"/>
  <c r="AA190" i="1"/>
  <c r="Y190" i="1"/>
  <c r="W190" i="1"/>
  <c r="U190" i="1"/>
  <c r="S190" i="1"/>
  <c r="Q190" i="1"/>
  <c r="O190" i="1"/>
  <c r="EN189" i="1"/>
  <c r="EG189" i="1"/>
  <c r="EC189" i="1"/>
  <c r="DW189" i="1"/>
  <c r="DU189" i="1"/>
  <c r="DQ189" i="1"/>
  <c r="DO189" i="1"/>
  <c r="DM189" i="1"/>
  <c r="DK189" i="1"/>
  <c r="DI189" i="1"/>
  <c r="DG189" i="1"/>
  <c r="DE189" i="1"/>
  <c r="DC189" i="1"/>
  <c r="DA189" i="1"/>
  <c r="CY189" i="1"/>
  <c r="CW189" i="1"/>
  <c r="CU189" i="1"/>
  <c r="CS189" i="1"/>
  <c r="CQ189" i="1"/>
  <c r="CO189" i="1"/>
  <c r="CM189" i="1"/>
  <c r="CK189" i="1"/>
  <c r="CI189" i="1"/>
  <c r="CG189" i="1"/>
  <c r="CE189" i="1"/>
  <c r="CC189" i="1"/>
  <c r="CA189" i="1"/>
  <c r="BY189" i="1"/>
  <c r="BW189" i="1"/>
  <c r="BU189" i="1"/>
  <c r="BS189" i="1"/>
  <c r="BQ189" i="1"/>
  <c r="BO189" i="1"/>
  <c r="BM189" i="1"/>
  <c r="BK189" i="1"/>
  <c r="BI189" i="1"/>
  <c r="BG189" i="1"/>
  <c r="BE189" i="1"/>
  <c r="BC189" i="1"/>
  <c r="BA189" i="1"/>
  <c r="AY189" i="1"/>
  <c r="AW189" i="1"/>
  <c r="AU189" i="1"/>
  <c r="AS189" i="1"/>
  <c r="AQ189" i="1"/>
  <c r="AO189" i="1"/>
  <c r="AM189" i="1"/>
  <c r="AK189" i="1"/>
  <c r="AI189" i="1"/>
  <c r="AG189" i="1"/>
  <c r="AE189" i="1"/>
  <c r="AC189" i="1"/>
  <c r="AA189" i="1"/>
  <c r="Y189" i="1"/>
  <c r="W189" i="1"/>
  <c r="U189" i="1"/>
  <c r="S189" i="1"/>
  <c r="Q189" i="1"/>
  <c r="O189" i="1"/>
  <c r="EN188" i="1"/>
  <c r="EG188" i="1"/>
  <c r="EC188" i="1"/>
  <c r="DW188" i="1"/>
  <c r="DU188" i="1"/>
  <c r="DQ188" i="1"/>
  <c r="DO188" i="1"/>
  <c r="DM188" i="1"/>
  <c r="DK188" i="1"/>
  <c r="DI188" i="1"/>
  <c r="DG188" i="1"/>
  <c r="DE188" i="1"/>
  <c r="DC188" i="1"/>
  <c r="DA188" i="1"/>
  <c r="CY188" i="1"/>
  <c r="CW188" i="1"/>
  <c r="CU188" i="1"/>
  <c r="CS188" i="1"/>
  <c r="CQ188" i="1"/>
  <c r="CO188" i="1"/>
  <c r="CM188" i="1"/>
  <c r="CK188" i="1"/>
  <c r="CI188" i="1"/>
  <c r="CG188" i="1"/>
  <c r="CE188" i="1"/>
  <c r="CC188" i="1"/>
  <c r="CA188" i="1"/>
  <c r="BY188" i="1"/>
  <c r="BW188" i="1"/>
  <c r="BU188" i="1"/>
  <c r="BS188" i="1"/>
  <c r="BQ188" i="1"/>
  <c r="BO188" i="1"/>
  <c r="BM188" i="1"/>
  <c r="BK188" i="1"/>
  <c r="BI188" i="1"/>
  <c r="BG188" i="1"/>
  <c r="BE188" i="1"/>
  <c r="BC188" i="1"/>
  <c r="BA188" i="1"/>
  <c r="AY188" i="1"/>
  <c r="AW188" i="1"/>
  <c r="AU188" i="1"/>
  <c r="AS188" i="1"/>
  <c r="AQ188" i="1"/>
  <c r="AO188" i="1"/>
  <c r="AM188" i="1"/>
  <c r="AK188" i="1"/>
  <c r="AI188" i="1"/>
  <c r="AG188" i="1"/>
  <c r="AE188" i="1"/>
  <c r="AC188" i="1"/>
  <c r="AA188" i="1"/>
  <c r="Y188" i="1"/>
  <c r="W188" i="1"/>
  <c r="U188" i="1"/>
  <c r="S188" i="1"/>
  <c r="Q188" i="1"/>
  <c r="O188" i="1"/>
  <c r="EN187" i="1"/>
  <c r="EG187" i="1"/>
  <c r="EC187" i="1"/>
  <c r="DW187" i="1"/>
  <c r="DU187" i="1"/>
  <c r="DQ187" i="1"/>
  <c r="DO187" i="1"/>
  <c r="DM187" i="1"/>
  <c r="DK187" i="1"/>
  <c r="DI187" i="1"/>
  <c r="DG187" i="1"/>
  <c r="DE187" i="1"/>
  <c r="DC187" i="1"/>
  <c r="DA187" i="1"/>
  <c r="CY187" i="1"/>
  <c r="CW187" i="1"/>
  <c r="CU187" i="1"/>
  <c r="CS187" i="1"/>
  <c r="CQ187" i="1"/>
  <c r="CO187" i="1"/>
  <c r="CM187" i="1"/>
  <c r="CK187" i="1"/>
  <c r="CI187" i="1"/>
  <c r="CG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W187" i="1"/>
  <c r="AU187" i="1"/>
  <c r="AS187" i="1"/>
  <c r="AQ187" i="1"/>
  <c r="AO187" i="1"/>
  <c r="AM187" i="1"/>
  <c r="AK187" i="1"/>
  <c r="AI187" i="1"/>
  <c r="AG187" i="1"/>
  <c r="AE187" i="1"/>
  <c r="AC187" i="1"/>
  <c r="AA187" i="1"/>
  <c r="Y187" i="1"/>
  <c r="W187" i="1"/>
  <c r="U187" i="1"/>
  <c r="S187" i="1"/>
  <c r="Q187" i="1"/>
  <c r="O187" i="1"/>
  <c r="EE186" i="1"/>
  <c r="ED186" i="1"/>
  <c r="EB186" i="1"/>
  <c r="EA186" i="1"/>
  <c r="DZ186" i="1"/>
  <c r="DY186" i="1"/>
  <c r="DX186" i="1"/>
  <c r="DV186" i="1"/>
  <c r="DT186" i="1"/>
  <c r="DS186" i="1"/>
  <c r="DR186" i="1"/>
  <c r="DP186" i="1"/>
  <c r="DN186" i="1"/>
  <c r="DL186" i="1"/>
  <c r="DJ186" i="1"/>
  <c r="DH186" i="1"/>
  <c r="DF186" i="1"/>
  <c r="DD186" i="1"/>
  <c r="DB186" i="1"/>
  <c r="CZ186" i="1"/>
  <c r="CX186" i="1"/>
  <c r="CV186" i="1"/>
  <c r="CT186" i="1"/>
  <c r="CR186" i="1"/>
  <c r="CP186" i="1"/>
  <c r="CN186" i="1"/>
  <c r="CL186" i="1"/>
  <c r="CJ186" i="1"/>
  <c r="CH186" i="1"/>
  <c r="CF186" i="1"/>
  <c r="CD186" i="1"/>
  <c r="CB186" i="1"/>
  <c r="BZ186" i="1"/>
  <c r="BX186" i="1"/>
  <c r="BV186" i="1"/>
  <c r="BT186" i="1"/>
  <c r="BR186" i="1"/>
  <c r="BP186" i="1"/>
  <c r="BN186" i="1"/>
  <c r="BL186" i="1"/>
  <c r="BJ186" i="1"/>
  <c r="BH186" i="1"/>
  <c r="BF186" i="1"/>
  <c r="BD186" i="1"/>
  <c r="BB186" i="1"/>
  <c r="AZ186" i="1"/>
  <c r="AX186" i="1"/>
  <c r="AV186" i="1"/>
  <c r="AT186" i="1"/>
  <c r="AR186" i="1"/>
  <c r="AP186" i="1"/>
  <c r="AN186" i="1"/>
  <c r="AL186" i="1"/>
  <c r="AJ186" i="1"/>
  <c r="AH186" i="1"/>
  <c r="AF186" i="1"/>
  <c r="AD186" i="1"/>
  <c r="AB186" i="1"/>
  <c r="Z186" i="1"/>
  <c r="X186" i="1"/>
  <c r="V186" i="1"/>
  <c r="T186" i="1"/>
  <c r="R186" i="1"/>
  <c r="P186" i="1"/>
  <c r="N186" i="1"/>
  <c r="EN185" i="1"/>
  <c r="EG185" i="1"/>
  <c r="EC185" i="1"/>
  <c r="DW185" i="1"/>
  <c r="DU185" i="1"/>
  <c r="DQ185" i="1"/>
  <c r="DO185" i="1"/>
  <c r="DM185" i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I185" i="1"/>
  <c r="AG185" i="1"/>
  <c r="AE185" i="1"/>
  <c r="AC185" i="1"/>
  <c r="AA185" i="1"/>
  <c r="Y185" i="1"/>
  <c r="W185" i="1"/>
  <c r="U185" i="1"/>
  <c r="S185" i="1"/>
  <c r="Q185" i="1"/>
  <c r="O185" i="1"/>
  <c r="EN184" i="1"/>
  <c r="EG184" i="1"/>
  <c r="EC184" i="1"/>
  <c r="DW184" i="1"/>
  <c r="DU184" i="1"/>
  <c r="DQ184" i="1"/>
  <c r="DO184" i="1"/>
  <c r="DM184" i="1"/>
  <c r="DK184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I184" i="1"/>
  <c r="AG184" i="1"/>
  <c r="AE184" i="1"/>
  <c r="AC184" i="1"/>
  <c r="AA184" i="1"/>
  <c r="Y184" i="1"/>
  <c r="W184" i="1"/>
  <c r="U184" i="1"/>
  <c r="S184" i="1"/>
  <c r="Q184" i="1"/>
  <c r="O184" i="1"/>
  <c r="EN183" i="1"/>
  <c r="EG183" i="1"/>
  <c r="EC183" i="1"/>
  <c r="DW183" i="1"/>
  <c r="DU183" i="1"/>
  <c r="DQ183" i="1"/>
  <c r="DO183" i="1"/>
  <c r="DM183" i="1"/>
  <c r="DK183" i="1"/>
  <c r="DI183" i="1"/>
  <c r="DG183" i="1"/>
  <c r="DE183" i="1"/>
  <c r="DC183" i="1"/>
  <c r="DA183" i="1"/>
  <c r="CY183" i="1"/>
  <c r="CW183" i="1"/>
  <c r="CU183" i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I183" i="1"/>
  <c r="AG183" i="1"/>
  <c r="AE183" i="1"/>
  <c r="AC183" i="1"/>
  <c r="AA183" i="1"/>
  <c r="Y183" i="1"/>
  <c r="W183" i="1"/>
  <c r="U183" i="1"/>
  <c r="S183" i="1"/>
  <c r="Q183" i="1"/>
  <c r="O183" i="1"/>
  <c r="EN182" i="1"/>
  <c r="EG182" i="1"/>
  <c r="EC182" i="1"/>
  <c r="DW182" i="1"/>
  <c r="DU182" i="1"/>
  <c r="DQ182" i="1"/>
  <c r="DO182" i="1"/>
  <c r="DM182" i="1"/>
  <c r="DK182" i="1"/>
  <c r="DI182" i="1"/>
  <c r="DG182" i="1"/>
  <c r="DE182" i="1"/>
  <c r="DC182" i="1"/>
  <c r="DA182" i="1"/>
  <c r="CY182" i="1"/>
  <c r="CW182" i="1"/>
  <c r="CU182" i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M182" i="1"/>
  <c r="AK182" i="1"/>
  <c r="AI182" i="1"/>
  <c r="AG182" i="1"/>
  <c r="AE182" i="1"/>
  <c r="AC182" i="1"/>
  <c r="AA182" i="1"/>
  <c r="Y182" i="1"/>
  <c r="W182" i="1"/>
  <c r="U182" i="1"/>
  <c r="S182" i="1"/>
  <c r="Q182" i="1"/>
  <c r="O182" i="1"/>
  <c r="EN181" i="1"/>
  <c r="EG181" i="1"/>
  <c r="EC181" i="1"/>
  <c r="DW181" i="1"/>
  <c r="DU181" i="1"/>
  <c r="DQ181" i="1"/>
  <c r="DO181" i="1"/>
  <c r="DM181" i="1"/>
  <c r="DK181" i="1"/>
  <c r="DI181" i="1"/>
  <c r="DG181" i="1"/>
  <c r="DE181" i="1"/>
  <c r="DC181" i="1"/>
  <c r="DA181" i="1"/>
  <c r="CY181" i="1"/>
  <c r="CW181" i="1"/>
  <c r="CU181" i="1"/>
  <c r="CS181" i="1"/>
  <c r="CQ181" i="1"/>
  <c r="CO181" i="1"/>
  <c r="CM181" i="1"/>
  <c r="CK181" i="1"/>
  <c r="CI181" i="1"/>
  <c r="CG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I181" i="1"/>
  <c r="AG181" i="1"/>
  <c r="AE181" i="1"/>
  <c r="AC181" i="1"/>
  <c r="AA181" i="1"/>
  <c r="Y181" i="1"/>
  <c r="W181" i="1"/>
  <c r="U181" i="1"/>
  <c r="S181" i="1"/>
  <c r="Q181" i="1"/>
  <c r="O181" i="1"/>
  <c r="EN180" i="1"/>
  <c r="EG180" i="1"/>
  <c r="EC180" i="1"/>
  <c r="DW180" i="1"/>
  <c r="DU180" i="1"/>
  <c r="DQ180" i="1"/>
  <c r="DO180" i="1"/>
  <c r="DM180" i="1"/>
  <c r="DK180" i="1"/>
  <c r="DI180" i="1"/>
  <c r="DG180" i="1"/>
  <c r="DE180" i="1"/>
  <c r="DC180" i="1"/>
  <c r="DA180" i="1"/>
  <c r="CY180" i="1"/>
  <c r="CW180" i="1"/>
  <c r="CU180" i="1"/>
  <c r="CS180" i="1"/>
  <c r="CQ180" i="1"/>
  <c r="CO180" i="1"/>
  <c r="CM180" i="1"/>
  <c r="CK180" i="1"/>
  <c r="CI180" i="1"/>
  <c r="CG180" i="1"/>
  <c r="CE180" i="1"/>
  <c r="CC180" i="1"/>
  <c r="CA180" i="1"/>
  <c r="BY180" i="1"/>
  <c r="BW180" i="1"/>
  <c r="BU180" i="1"/>
  <c r="BS180" i="1"/>
  <c r="BQ180" i="1"/>
  <c r="BO180" i="1"/>
  <c r="BM180" i="1"/>
  <c r="BK180" i="1"/>
  <c r="BI180" i="1"/>
  <c r="BG180" i="1"/>
  <c r="BE180" i="1"/>
  <c r="BC180" i="1"/>
  <c r="BA180" i="1"/>
  <c r="AY180" i="1"/>
  <c r="AW180" i="1"/>
  <c r="AU180" i="1"/>
  <c r="AS180" i="1"/>
  <c r="AQ180" i="1"/>
  <c r="AO180" i="1"/>
  <c r="AM180" i="1"/>
  <c r="AK180" i="1"/>
  <c r="AI180" i="1"/>
  <c r="AG180" i="1"/>
  <c r="AE180" i="1"/>
  <c r="AC180" i="1"/>
  <c r="AA180" i="1"/>
  <c r="Y180" i="1"/>
  <c r="W180" i="1"/>
  <c r="U180" i="1"/>
  <c r="S180" i="1"/>
  <c r="Q180" i="1"/>
  <c r="O180" i="1"/>
  <c r="EE179" i="1"/>
  <c r="ED179" i="1"/>
  <c r="EB179" i="1"/>
  <c r="EA179" i="1"/>
  <c r="DZ179" i="1"/>
  <c r="DY179" i="1"/>
  <c r="DX179" i="1"/>
  <c r="DV179" i="1"/>
  <c r="DT179" i="1"/>
  <c r="DS179" i="1"/>
  <c r="DR179" i="1"/>
  <c r="DP179" i="1"/>
  <c r="DN179" i="1"/>
  <c r="DL179" i="1"/>
  <c r="DJ179" i="1"/>
  <c r="DH179" i="1"/>
  <c r="DF179" i="1"/>
  <c r="DD179" i="1"/>
  <c r="DB179" i="1"/>
  <c r="CZ179" i="1"/>
  <c r="CX179" i="1"/>
  <c r="CV179" i="1"/>
  <c r="CT179" i="1"/>
  <c r="CR179" i="1"/>
  <c r="CP179" i="1"/>
  <c r="CN179" i="1"/>
  <c r="CL179" i="1"/>
  <c r="CJ179" i="1"/>
  <c r="CH179" i="1"/>
  <c r="CF179" i="1"/>
  <c r="CD179" i="1"/>
  <c r="CB179" i="1"/>
  <c r="BZ179" i="1"/>
  <c r="BX179" i="1"/>
  <c r="BV179" i="1"/>
  <c r="BT179" i="1"/>
  <c r="BR179" i="1"/>
  <c r="BP179" i="1"/>
  <c r="BN179" i="1"/>
  <c r="BL179" i="1"/>
  <c r="BJ179" i="1"/>
  <c r="BH179" i="1"/>
  <c r="BF179" i="1"/>
  <c r="BD179" i="1"/>
  <c r="BB179" i="1"/>
  <c r="AZ179" i="1"/>
  <c r="AX179" i="1"/>
  <c r="AV179" i="1"/>
  <c r="AT179" i="1"/>
  <c r="AR179" i="1"/>
  <c r="AP179" i="1"/>
  <c r="AN179" i="1"/>
  <c r="AL179" i="1"/>
  <c r="AJ179" i="1"/>
  <c r="AH179" i="1"/>
  <c r="AF179" i="1"/>
  <c r="AD179" i="1"/>
  <c r="AB179" i="1"/>
  <c r="Z179" i="1"/>
  <c r="X179" i="1"/>
  <c r="V179" i="1"/>
  <c r="T179" i="1"/>
  <c r="R179" i="1"/>
  <c r="P179" i="1"/>
  <c r="N179" i="1"/>
  <c r="EN178" i="1"/>
  <c r="EG178" i="1"/>
  <c r="EC178" i="1"/>
  <c r="DW178" i="1"/>
  <c r="DU178" i="1"/>
  <c r="DQ178" i="1"/>
  <c r="DO178" i="1"/>
  <c r="DM178" i="1"/>
  <c r="DK178" i="1"/>
  <c r="DI178" i="1"/>
  <c r="DG178" i="1"/>
  <c r="DE178" i="1"/>
  <c r="DC178" i="1"/>
  <c r="DA178" i="1"/>
  <c r="CY178" i="1"/>
  <c r="CW178" i="1"/>
  <c r="CU178" i="1"/>
  <c r="CS178" i="1"/>
  <c r="CQ178" i="1"/>
  <c r="CO178" i="1"/>
  <c r="CM178" i="1"/>
  <c r="CK178" i="1"/>
  <c r="CI178" i="1"/>
  <c r="CG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M178" i="1"/>
  <c r="AK178" i="1"/>
  <c r="AI178" i="1"/>
  <c r="AG178" i="1"/>
  <c r="AE178" i="1"/>
  <c r="AC178" i="1"/>
  <c r="AA178" i="1"/>
  <c r="Y178" i="1"/>
  <c r="W178" i="1"/>
  <c r="U178" i="1"/>
  <c r="S178" i="1"/>
  <c r="Q178" i="1"/>
  <c r="O178" i="1"/>
  <c r="EN177" i="1"/>
  <c r="EG177" i="1"/>
  <c r="EC177" i="1"/>
  <c r="DW177" i="1"/>
  <c r="DU177" i="1"/>
  <c r="DQ177" i="1"/>
  <c r="DO177" i="1"/>
  <c r="DM177" i="1"/>
  <c r="DK177" i="1"/>
  <c r="DI177" i="1"/>
  <c r="DG177" i="1"/>
  <c r="DE177" i="1"/>
  <c r="DC177" i="1"/>
  <c r="DA177" i="1"/>
  <c r="CY177" i="1"/>
  <c r="CW177" i="1"/>
  <c r="CU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W174" i="1" s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I177" i="1"/>
  <c r="AG177" i="1"/>
  <c r="AE177" i="1"/>
  <c r="AC177" i="1"/>
  <c r="AA177" i="1"/>
  <c r="Y177" i="1"/>
  <c r="W177" i="1"/>
  <c r="U177" i="1"/>
  <c r="S177" i="1"/>
  <c r="Q177" i="1"/>
  <c r="O177" i="1"/>
  <c r="EN176" i="1"/>
  <c r="EG176" i="1"/>
  <c r="EC176" i="1"/>
  <c r="DW176" i="1"/>
  <c r="DU176" i="1"/>
  <c r="DQ176" i="1"/>
  <c r="DO176" i="1"/>
  <c r="DM176" i="1"/>
  <c r="DM174" i="1" s="1"/>
  <c r="DK176" i="1"/>
  <c r="DI176" i="1"/>
  <c r="DG176" i="1"/>
  <c r="DE176" i="1"/>
  <c r="DC176" i="1"/>
  <c r="DA176" i="1"/>
  <c r="CY176" i="1"/>
  <c r="CW176" i="1"/>
  <c r="CU176" i="1"/>
  <c r="CS176" i="1"/>
  <c r="CQ176" i="1"/>
  <c r="CO176" i="1"/>
  <c r="CM176" i="1"/>
  <c r="CK176" i="1"/>
  <c r="CI176" i="1"/>
  <c r="CG176" i="1"/>
  <c r="CE176" i="1"/>
  <c r="CC176" i="1"/>
  <c r="CA176" i="1"/>
  <c r="BY176" i="1"/>
  <c r="BW176" i="1"/>
  <c r="BU176" i="1"/>
  <c r="BS176" i="1"/>
  <c r="BQ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M176" i="1"/>
  <c r="AK176" i="1"/>
  <c r="AI176" i="1"/>
  <c r="AG176" i="1"/>
  <c r="AE176" i="1"/>
  <c r="AC176" i="1"/>
  <c r="AA176" i="1"/>
  <c r="Y176" i="1"/>
  <c r="W176" i="1"/>
  <c r="U176" i="1"/>
  <c r="S176" i="1"/>
  <c r="Q176" i="1"/>
  <c r="O176" i="1"/>
  <c r="EN175" i="1"/>
  <c r="EG175" i="1"/>
  <c r="EC175" i="1"/>
  <c r="DW175" i="1"/>
  <c r="DU175" i="1"/>
  <c r="DQ175" i="1"/>
  <c r="DO175" i="1"/>
  <c r="DM175" i="1"/>
  <c r="DK175" i="1"/>
  <c r="DI175" i="1"/>
  <c r="DG175" i="1"/>
  <c r="DE175" i="1"/>
  <c r="DC175" i="1"/>
  <c r="DA175" i="1"/>
  <c r="CY175" i="1"/>
  <c r="CW175" i="1"/>
  <c r="CU175" i="1"/>
  <c r="CS175" i="1"/>
  <c r="CQ175" i="1"/>
  <c r="CO175" i="1"/>
  <c r="CM175" i="1"/>
  <c r="CK175" i="1"/>
  <c r="CI175" i="1"/>
  <c r="CG175" i="1"/>
  <c r="CE175" i="1"/>
  <c r="CC175" i="1"/>
  <c r="CA175" i="1"/>
  <c r="BY175" i="1"/>
  <c r="BW175" i="1"/>
  <c r="BU175" i="1"/>
  <c r="BS175" i="1"/>
  <c r="BQ175" i="1"/>
  <c r="BO175" i="1"/>
  <c r="BM175" i="1"/>
  <c r="BK175" i="1"/>
  <c r="BI175" i="1"/>
  <c r="BG175" i="1"/>
  <c r="BE175" i="1"/>
  <c r="BC175" i="1"/>
  <c r="BA175" i="1"/>
  <c r="AY175" i="1"/>
  <c r="AW175" i="1"/>
  <c r="AU175" i="1"/>
  <c r="AS175" i="1"/>
  <c r="AQ175" i="1"/>
  <c r="AO175" i="1"/>
  <c r="AM175" i="1"/>
  <c r="AK175" i="1"/>
  <c r="AI175" i="1"/>
  <c r="AG175" i="1"/>
  <c r="AE175" i="1"/>
  <c r="AC175" i="1"/>
  <c r="AA175" i="1"/>
  <c r="Y175" i="1"/>
  <c r="W175" i="1"/>
  <c r="U175" i="1"/>
  <c r="S175" i="1"/>
  <c r="Q175" i="1"/>
  <c r="O175" i="1"/>
  <c r="EE174" i="1"/>
  <c r="ED174" i="1"/>
  <c r="EB174" i="1"/>
  <c r="EA174" i="1"/>
  <c r="DZ174" i="1"/>
  <c r="DY174" i="1"/>
  <c r="DX174" i="1"/>
  <c r="DV174" i="1"/>
  <c r="DT174" i="1"/>
  <c r="DS174" i="1"/>
  <c r="DR174" i="1"/>
  <c r="DP174" i="1"/>
  <c r="DN174" i="1"/>
  <c r="DL174" i="1"/>
  <c r="DJ174" i="1"/>
  <c r="DH174" i="1"/>
  <c r="DF174" i="1"/>
  <c r="DD174" i="1"/>
  <c r="DB174" i="1"/>
  <c r="CZ174" i="1"/>
  <c r="CX174" i="1"/>
  <c r="CV174" i="1"/>
  <c r="CT174" i="1"/>
  <c r="CR174" i="1"/>
  <c r="CP174" i="1"/>
  <c r="CN174" i="1"/>
  <c r="CL174" i="1"/>
  <c r="CJ174" i="1"/>
  <c r="CH174" i="1"/>
  <c r="CF174" i="1"/>
  <c r="CD174" i="1"/>
  <c r="CB174" i="1"/>
  <c r="BZ174" i="1"/>
  <c r="BX174" i="1"/>
  <c r="BV174" i="1"/>
  <c r="BT174" i="1"/>
  <c r="BR174" i="1"/>
  <c r="BP174" i="1"/>
  <c r="BN174" i="1"/>
  <c r="BL174" i="1"/>
  <c r="BJ174" i="1"/>
  <c r="BH174" i="1"/>
  <c r="BF174" i="1"/>
  <c r="BD174" i="1"/>
  <c r="BB174" i="1"/>
  <c r="AZ174" i="1"/>
  <c r="AX174" i="1"/>
  <c r="AV174" i="1"/>
  <c r="AT174" i="1"/>
  <c r="AR174" i="1"/>
  <c r="AP174" i="1"/>
  <c r="AN174" i="1"/>
  <c r="AL174" i="1"/>
  <c r="AJ174" i="1"/>
  <c r="AH174" i="1"/>
  <c r="AF174" i="1"/>
  <c r="AD174" i="1"/>
  <c r="AB174" i="1"/>
  <c r="Z174" i="1"/>
  <c r="X174" i="1"/>
  <c r="V174" i="1"/>
  <c r="T174" i="1"/>
  <c r="R174" i="1"/>
  <c r="P174" i="1"/>
  <c r="N174" i="1"/>
  <c r="EN173" i="1"/>
  <c r="EN172" i="1" s="1"/>
  <c r="EG173" i="1"/>
  <c r="EC173" i="1"/>
  <c r="EC172" i="1" s="1"/>
  <c r="DW173" i="1"/>
  <c r="DW172" i="1" s="1"/>
  <c r="DU173" i="1"/>
  <c r="DU172" i="1" s="1"/>
  <c r="DQ173" i="1"/>
  <c r="DQ172" i="1" s="1"/>
  <c r="DO173" i="1"/>
  <c r="DO172" i="1" s="1"/>
  <c r="DM173" i="1"/>
  <c r="DM172" i="1" s="1"/>
  <c r="DK173" i="1"/>
  <c r="DK172" i="1" s="1"/>
  <c r="DI173" i="1"/>
  <c r="DI172" i="1" s="1"/>
  <c r="DG173" i="1"/>
  <c r="DE173" i="1"/>
  <c r="DE172" i="1" s="1"/>
  <c r="DC173" i="1"/>
  <c r="DC172" i="1" s="1"/>
  <c r="DA173" i="1"/>
  <c r="DA172" i="1" s="1"/>
  <c r="CY173" i="1"/>
  <c r="CY172" i="1" s="1"/>
  <c r="CW173" i="1"/>
  <c r="CW172" i="1" s="1"/>
  <c r="CU173" i="1"/>
  <c r="CU172" i="1" s="1"/>
  <c r="CS173" i="1"/>
  <c r="CS172" i="1" s="1"/>
  <c r="CQ173" i="1"/>
  <c r="CQ172" i="1" s="1"/>
  <c r="CO173" i="1"/>
  <c r="CM173" i="1"/>
  <c r="CM172" i="1" s="1"/>
  <c r="CK173" i="1"/>
  <c r="CK172" i="1" s="1"/>
  <c r="CI173" i="1"/>
  <c r="CI172" i="1" s="1"/>
  <c r="CG173" i="1"/>
  <c r="CG172" i="1" s="1"/>
  <c r="CE173" i="1"/>
  <c r="CE172" i="1" s="1"/>
  <c r="CC173" i="1"/>
  <c r="CC172" i="1" s="1"/>
  <c r="CA173" i="1"/>
  <c r="CA172" i="1" s="1"/>
  <c r="BY173" i="1"/>
  <c r="BY172" i="1" s="1"/>
  <c r="BW173" i="1"/>
  <c r="BW172" i="1" s="1"/>
  <c r="BU173" i="1"/>
  <c r="BU172" i="1" s="1"/>
  <c r="BS173" i="1"/>
  <c r="BS172" i="1" s="1"/>
  <c r="BQ173" i="1"/>
  <c r="BO173" i="1"/>
  <c r="BO172" i="1" s="1"/>
  <c r="BM173" i="1"/>
  <c r="BM172" i="1" s="1"/>
  <c r="BK173" i="1"/>
  <c r="BK172" i="1" s="1"/>
  <c r="BI173" i="1"/>
  <c r="BI172" i="1" s="1"/>
  <c r="BG173" i="1"/>
  <c r="BG172" i="1" s="1"/>
  <c r="BE173" i="1"/>
  <c r="BE172" i="1" s="1"/>
  <c r="BC173" i="1"/>
  <c r="BC172" i="1" s="1"/>
  <c r="BA173" i="1"/>
  <c r="BA172" i="1" s="1"/>
  <c r="AY173" i="1"/>
  <c r="AY172" i="1" s="1"/>
  <c r="AW173" i="1"/>
  <c r="AW172" i="1" s="1"/>
  <c r="AU173" i="1"/>
  <c r="AU172" i="1" s="1"/>
  <c r="AS173" i="1"/>
  <c r="AS172" i="1" s="1"/>
  <c r="AQ173" i="1"/>
  <c r="AQ172" i="1" s="1"/>
  <c r="AO173" i="1"/>
  <c r="AO172" i="1" s="1"/>
  <c r="AM173" i="1"/>
  <c r="AM172" i="1" s="1"/>
  <c r="AK173" i="1"/>
  <c r="AK172" i="1" s="1"/>
  <c r="AI173" i="1"/>
  <c r="AG173" i="1"/>
  <c r="AE173" i="1"/>
  <c r="AE172" i="1" s="1"/>
  <c r="AC173" i="1"/>
  <c r="AC172" i="1" s="1"/>
  <c r="AA173" i="1"/>
  <c r="AA172" i="1" s="1"/>
  <c r="Y173" i="1"/>
  <c r="Y172" i="1" s="1"/>
  <c r="W173" i="1"/>
  <c r="W172" i="1" s="1"/>
  <c r="U173" i="1"/>
  <c r="S173" i="1"/>
  <c r="S172" i="1" s="1"/>
  <c r="Q173" i="1"/>
  <c r="Q172" i="1" s="1"/>
  <c r="O173" i="1"/>
  <c r="O172" i="1" s="1"/>
  <c r="EE172" i="1"/>
  <c r="ED172" i="1"/>
  <c r="EB172" i="1"/>
  <c r="EA172" i="1"/>
  <c r="DZ172" i="1"/>
  <c r="DY172" i="1"/>
  <c r="DX172" i="1"/>
  <c r="DV172" i="1"/>
  <c r="DT172" i="1"/>
  <c r="DS172" i="1"/>
  <c r="DR172" i="1"/>
  <c r="DP172" i="1"/>
  <c r="DN172" i="1"/>
  <c r="DL172" i="1"/>
  <c r="DJ172" i="1"/>
  <c r="DH172" i="1"/>
  <c r="DG172" i="1"/>
  <c r="DF172" i="1"/>
  <c r="DD172" i="1"/>
  <c r="DB172" i="1"/>
  <c r="CZ172" i="1"/>
  <c r="CX172" i="1"/>
  <c r="CV172" i="1"/>
  <c r="CT172" i="1"/>
  <c r="CR172" i="1"/>
  <c r="CP172" i="1"/>
  <c r="CO172" i="1"/>
  <c r="CN172" i="1"/>
  <c r="CL172" i="1"/>
  <c r="CJ172" i="1"/>
  <c r="CH172" i="1"/>
  <c r="CF172" i="1"/>
  <c r="CD172" i="1"/>
  <c r="CB172" i="1"/>
  <c r="BZ172" i="1"/>
  <c r="BX172" i="1"/>
  <c r="BV172" i="1"/>
  <c r="BT172" i="1"/>
  <c r="BR172" i="1"/>
  <c r="BQ172" i="1"/>
  <c r="BP172" i="1"/>
  <c r="BN172" i="1"/>
  <c r="BL172" i="1"/>
  <c r="BJ172" i="1"/>
  <c r="BH172" i="1"/>
  <c r="BF172" i="1"/>
  <c r="BD172" i="1"/>
  <c r="BB172" i="1"/>
  <c r="AZ172" i="1"/>
  <c r="AX172" i="1"/>
  <c r="AV172" i="1"/>
  <c r="AT172" i="1"/>
  <c r="AR172" i="1"/>
  <c r="AP172" i="1"/>
  <c r="AN172" i="1"/>
  <c r="AL172" i="1"/>
  <c r="AJ172" i="1"/>
  <c r="AI172" i="1"/>
  <c r="AH172" i="1"/>
  <c r="AG172" i="1"/>
  <c r="AF172" i="1"/>
  <c r="AD172" i="1"/>
  <c r="AB172" i="1"/>
  <c r="Z172" i="1"/>
  <c r="X172" i="1"/>
  <c r="V172" i="1"/>
  <c r="U172" i="1"/>
  <c r="T172" i="1"/>
  <c r="R172" i="1"/>
  <c r="P172" i="1"/>
  <c r="N172" i="1"/>
  <c r="EN171" i="1"/>
  <c r="EN170" i="1" s="1"/>
  <c r="EG171" i="1"/>
  <c r="EC171" i="1"/>
  <c r="DW171" i="1"/>
  <c r="DW170" i="1" s="1"/>
  <c r="DU171" i="1"/>
  <c r="DU170" i="1" s="1"/>
  <c r="DQ171" i="1"/>
  <c r="DQ170" i="1" s="1"/>
  <c r="DO171" i="1"/>
  <c r="DO170" i="1" s="1"/>
  <c r="DM171" i="1"/>
  <c r="DM170" i="1" s="1"/>
  <c r="DK171" i="1"/>
  <c r="DK170" i="1" s="1"/>
  <c r="DI171" i="1"/>
  <c r="DI170" i="1" s="1"/>
  <c r="DG171" i="1"/>
  <c r="DG170" i="1" s="1"/>
  <c r="DE171" i="1"/>
  <c r="DE170" i="1" s="1"/>
  <c r="DC171" i="1"/>
  <c r="DC170" i="1" s="1"/>
  <c r="DA171" i="1"/>
  <c r="DA170" i="1" s="1"/>
  <c r="CY171" i="1"/>
  <c r="CY170" i="1" s="1"/>
  <c r="CW171" i="1"/>
  <c r="CW170" i="1" s="1"/>
  <c r="CU171" i="1"/>
  <c r="CU170" i="1" s="1"/>
  <c r="CS171" i="1"/>
  <c r="CS170" i="1" s="1"/>
  <c r="CQ171" i="1"/>
  <c r="CQ170" i="1" s="1"/>
  <c r="CO171" i="1"/>
  <c r="CO170" i="1" s="1"/>
  <c r="CM171" i="1"/>
  <c r="CM170" i="1" s="1"/>
  <c r="CK171" i="1"/>
  <c r="CK170" i="1" s="1"/>
  <c r="CI171" i="1"/>
  <c r="CI170" i="1" s="1"/>
  <c r="CG171" i="1"/>
  <c r="CG170" i="1" s="1"/>
  <c r="CE171" i="1"/>
  <c r="CC171" i="1"/>
  <c r="CC170" i="1" s="1"/>
  <c r="CA171" i="1"/>
  <c r="CA170" i="1" s="1"/>
  <c r="BY171" i="1"/>
  <c r="BY170" i="1" s="1"/>
  <c r="BW171" i="1"/>
  <c r="BW170" i="1" s="1"/>
  <c r="BU171" i="1"/>
  <c r="BU170" i="1" s="1"/>
  <c r="BS171" i="1"/>
  <c r="BS170" i="1" s="1"/>
  <c r="BQ171" i="1"/>
  <c r="BQ170" i="1" s="1"/>
  <c r="BO171" i="1"/>
  <c r="BO170" i="1" s="1"/>
  <c r="BM171" i="1"/>
  <c r="BM170" i="1" s="1"/>
  <c r="BK171" i="1"/>
  <c r="BK170" i="1" s="1"/>
  <c r="BI171" i="1"/>
  <c r="BI170" i="1" s="1"/>
  <c r="BG171" i="1"/>
  <c r="BE171" i="1"/>
  <c r="BE170" i="1" s="1"/>
  <c r="BC171" i="1"/>
  <c r="BC170" i="1" s="1"/>
  <c r="BA171" i="1"/>
  <c r="BA170" i="1" s="1"/>
  <c r="AY171" i="1"/>
  <c r="AY170" i="1" s="1"/>
  <c r="AW171" i="1"/>
  <c r="AW170" i="1" s="1"/>
  <c r="AU171" i="1"/>
  <c r="AU170" i="1" s="1"/>
  <c r="AS171" i="1"/>
  <c r="AS170" i="1" s="1"/>
  <c r="AQ171" i="1"/>
  <c r="AQ170" i="1" s="1"/>
  <c r="AO171" i="1"/>
  <c r="AO170" i="1" s="1"/>
  <c r="AM171" i="1"/>
  <c r="AM170" i="1" s="1"/>
  <c r="AK171" i="1"/>
  <c r="AK170" i="1" s="1"/>
  <c r="AI171" i="1"/>
  <c r="AI170" i="1" s="1"/>
  <c r="AG171" i="1"/>
  <c r="AG170" i="1" s="1"/>
  <c r="AE171" i="1"/>
  <c r="AE170" i="1" s="1"/>
  <c r="AC171" i="1"/>
  <c r="AC170" i="1" s="1"/>
  <c r="AA171" i="1"/>
  <c r="AA170" i="1" s="1"/>
  <c r="Y171" i="1"/>
  <c r="Y170" i="1" s="1"/>
  <c r="W171" i="1"/>
  <c r="W170" i="1" s="1"/>
  <c r="U171" i="1"/>
  <c r="U170" i="1" s="1"/>
  <c r="S171" i="1"/>
  <c r="S170" i="1" s="1"/>
  <c r="Q171" i="1"/>
  <c r="O171" i="1"/>
  <c r="O170" i="1" s="1"/>
  <c r="EE170" i="1"/>
  <c r="ED170" i="1"/>
  <c r="EC170" i="1"/>
  <c r="EB170" i="1"/>
  <c r="EA170" i="1"/>
  <c r="DZ170" i="1"/>
  <c r="DY170" i="1"/>
  <c r="DX170" i="1"/>
  <c r="DV170" i="1"/>
  <c r="DT170" i="1"/>
  <c r="DS170" i="1"/>
  <c r="DR170" i="1"/>
  <c r="DP170" i="1"/>
  <c r="DN170" i="1"/>
  <c r="DL170" i="1"/>
  <c r="DJ170" i="1"/>
  <c r="DH170" i="1"/>
  <c r="DF170" i="1"/>
  <c r="DD170" i="1"/>
  <c r="DB170" i="1"/>
  <c r="CZ170" i="1"/>
  <c r="CX170" i="1"/>
  <c r="CV170" i="1"/>
  <c r="CT170" i="1"/>
  <c r="CR170" i="1"/>
  <c r="CP170" i="1"/>
  <c r="CN170" i="1"/>
  <c r="CL170" i="1"/>
  <c r="CJ170" i="1"/>
  <c r="CH170" i="1"/>
  <c r="CF170" i="1"/>
  <c r="CE170" i="1"/>
  <c r="CD170" i="1"/>
  <c r="CB170" i="1"/>
  <c r="BZ170" i="1"/>
  <c r="BX170" i="1"/>
  <c r="BV170" i="1"/>
  <c r="BT170" i="1"/>
  <c r="BR170" i="1"/>
  <c r="BP170" i="1"/>
  <c r="BN170" i="1"/>
  <c r="BL170" i="1"/>
  <c r="BJ170" i="1"/>
  <c r="BH170" i="1"/>
  <c r="BG170" i="1"/>
  <c r="BF170" i="1"/>
  <c r="BD170" i="1"/>
  <c r="BB170" i="1"/>
  <c r="AZ170" i="1"/>
  <c r="AX170" i="1"/>
  <c r="AV170" i="1"/>
  <c r="AT170" i="1"/>
  <c r="AR170" i="1"/>
  <c r="AP170" i="1"/>
  <c r="AN170" i="1"/>
  <c r="AL170" i="1"/>
  <c r="AJ170" i="1"/>
  <c r="AH170" i="1"/>
  <c r="AF170" i="1"/>
  <c r="AD170" i="1"/>
  <c r="AB170" i="1"/>
  <c r="Z170" i="1"/>
  <c r="X170" i="1"/>
  <c r="V170" i="1"/>
  <c r="T170" i="1"/>
  <c r="R170" i="1"/>
  <c r="P170" i="1"/>
  <c r="N170" i="1"/>
  <c r="EN169" i="1"/>
  <c r="EN168" i="1" s="1"/>
  <c r="EG169" i="1"/>
  <c r="EG168" i="1" s="1"/>
  <c r="EC169" i="1"/>
  <c r="EC168" i="1" s="1"/>
  <c r="DW169" i="1"/>
  <c r="DW168" i="1" s="1"/>
  <c r="DU169" i="1"/>
  <c r="DU168" i="1" s="1"/>
  <c r="DQ169" i="1"/>
  <c r="DQ168" i="1" s="1"/>
  <c r="DO169" i="1"/>
  <c r="DO168" i="1" s="1"/>
  <c r="DM169" i="1"/>
  <c r="DM168" i="1" s="1"/>
  <c r="DK169" i="1"/>
  <c r="DK168" i="1" s="1"/>
  <c r="DI169" i="1"/>
  <c r="DI168" i="1" s="1"/>
  <c r="DG169" i="1"/>
  <c r="DE169" i="1"/>
  <c r="DE168" i="1" s="1"/>
  <c r="DC169" i="1"/>
  <c r="DC168" i="1" s="1"/>
  <c r="DA169" i="1"/>
  <c r="DA168" i="1" s="1"/>
  <c r="CY169" i="1"/>
  <c r="CW169" i="1"/>
  <c r="CW168" i="1" s="1"/>
  <c r="CU169" i="1"/>
  <c r="CU168" i="1" s="1"/>
  <c r="CS169" i="1"/>
  <c r="CS168" i="1" s="1"/>
  <c r="CQ169" i="1"/>
  <c r="CQ168" i="1" s="1"/>
  <c r="CO169" i="1"/>
  <c r="CO168" i="1" s="1"/>
  <c r="CM169" i="1"/>
  <c r="CK169" i="1"/>
  <c r="CK168" i="1" s="1"/>
  <c r="CI169" i="1"/>
  <c r="CI168" i="1" s="1"/>
  <c r="CG169" i="1"/>
  <c r="CG168" i="1" s="1"/>
  <c r="CE169" i="1"/>
  <c r="CE168" i="1" s="1"/>
  <c r="CC169" i="1"/>
  <c r="CC168" i="1" s="1"/>
  <c r="CA169" i="1"/>
  <c r="CA168" i="1" s="1"/>
  <c r="BY169" i="1"/>
  <c r="BY168" i="1" s="1"/>
  <c r="BW169" i="1"/>
  <c r="BW168" i="1" s="1"/>
  <c r="BU169" i="1"/>
  <c r="BU168" i="1" s="1"/>
  <c r="BS169" i="1"/>
  <c r="BS168" i="1" s="1"/>
  <c r="BQ169" i="1"/>
  <c r="BQ168" i="1" s="1"/>
  <c r="BO169" i="1"/>
  <c r="BO168" i="1" s="1"/>
  <c r="BM169" i="1"/>
  <c r="BM168" i="1" s="1"/>
  <c r="BK169" i="1"/>
  <c r="BK168" i="1" s="1"/>
  <c r="BI169" i="1"/>
  <c r="BI168" i="1" s="1"/>
  <c r="BG169" i="1"/>
  <c r="BG168" i="1" s="1"/>
  <c r="BE169" i="1"/>
  <c r="BE168" i="1" s="1"/>
  <c r="BC169" i="1"/>
  <c r="BC168" i="1" s="1"/>
  <c r="BA169" i="1"/>
  <c r="BA168" i="1" s="1"/>
  <c r="AY169" i="1"/>
  <c r="AY168" i="1" s="1"/>
  <c r="AW169" i="1"/>
  <c r="AW168" i="1" s="1"/>
  <c r="AU169" i="1"/>
  <c r="AU168" i="1" s="1"/>
  <c r="AS169" i="1"/>
  <c r="AS168" i="1" s="1"/>
  <c r="AQ169" i="1"/>
  <c r="AQ168" i="1" s="1"/>
  <c r="AO169" i="1"/>
  <c r="AO168" i="1" s="1"/>
  <c r="AM169" i="1"/>
  <c r="AM168" i="1" s="1"/>
  <c r="AK169" i="1"/>
  <c r="AK168" i="1" s="1"/>
  <c r="AI169" i="1"/>
  <c r="AI168" i="1" s="1"/>
  <c r="AG169" i="1"/>
  <c r="AG168" i="1" s="1"/>
  <c r="AE169" i="1"/>
  <c r="AC169" i="1"/>
  <c r="AC168" i="1" s="1"/>
  <c r="AA169" i="1"/>
  <c r="AA168" i="1" s="1"/>
  <c r="Y169" i="1"/>
  <c r="W169" i="1"/>
  <c r="W168" i="1" s="1"/>
  <c r="U169" i="1"/>
  <c r="U168" i="1" s="1"/>
  <c r="S169" i="1"/>
  <c r="S168" i="1" s="1"/>
  <c r="Q169" i="1"/>
  <c r="O169" i="1"/>
  <c r="O168" i="1" s="1"/>
  <c r="EF168" i="1"/>
  <c r="EE168" i="1"/>
  <c r="ED168" i="1"/>
  <c r="EB168" i="1"/>
  <c r="EA168" i="1"/>
  <c r="DZ168" i="1"/>
  <c r="DY168" i="1"/>
  <c r="DX168" i="1"/>
  <c r="DV168" i="1"/>
  <c r="DT168" i="1"/>
  <c r="DS168" i="1"/>
  <c r="DR168" i="1"/>
  <c r="DP168" i="1"/>
  <c r="DN168" i="1"/>
  <c r="DL168" i="1"/>
  <c r="DJ168" i="1"/>
  <c r="DH168" i="1"/>
  <c r="DG168" i="1"/>
  <c r="DF168" i="1"/>
  <c r="DD168" i="1"/>
  <c r="DB168" i="1"/>
  <c r="CZ168" i="1"/>
  <c r="CY168" i="1"/>
  <c r="CX168" i="1"/>
  <c r="CV168" i="1"/>
  <c r="CT168" i="1"/>
  <c r="CR168" i="1"/>
  <c r="CP168" i="1"/>
  <c r="CN168" i="1"/>
  <c r="CM168" i="1"/>
  <c r="CL168" i="1"/>
  <c r="CJ168" i="1"/>
  <c r="CH168" i="1"/>
  <c r="CF168" i="1"/>
  <c r="CD168" i="1"/>
  <c r="CB168" i="1"/>
  <c r="BZ168" i="1"/>
  <c r="BX168" i="1"/>
  <c r="BV168" i="1"/>
  <c r="BT168" i="1"/>
  <c r="BR168" i="1"/>
  <c r="BP168" i="1"/>
  <c r="BN168" i="1"/>
  <c r="BL168" i="1"/>
  <c r="BJ168" i="1"/>
  <c r="BH168" i="1"/>
  <c r="BF168" i="1"/>
  <c r="BD168" i="1"/>
  <c r="BB168" i="1"/>
  <c r="AZ168" i="1"/>
  <c r="AX168" i="1"/>
  <c r="AV168" i="1"/>
  <c r="AT168" i="1"/>
  <c r="AR168" i="1"/>
  <c r="AP168" i="1"/>
  <c r="AN168" i="1"/>
  <c r="AL168" i="1"/>
  <c r="AJ168" i="1"/>
  <c r="AH168" i="1"/>
  <c r="AF168" i="1"/>
  <c r="AE168" i="1"/>
  <c r="AD168" i="1"/>
  <c r="AB168" i="1"/>
  <c r="Z168" i="1"/>
  <c r="X168" i="1"/>
  <c r="V168" i="1"/>
  <c r="T168" i="1"/>
  <c r="R168" i="1"/>
  <c r="Q168" i="1"/>
  <c r="P168" i="1"/>
  <c r="N168" i="1"/>
  <c r="EN167" i="1"/>
  <c r="EM167" i="1"/>
  <c r="EM164" i="1" s="1"/>
  <c r="EM264" i="1" s="1"/>
  <c r="EM267" i="1" s="1"/>
  <c r="EG167" i="1"/>
  <c r="EC167" i="1"/>
  <c r="DW167" i="1"/>
  <c r="DU167" i="1"/>
  <c r="DQ167" i="1"/>
  <c r="DO167" i="1"/>
  <c r="DM167" i="1"/>
  <c r="DK167" i="1"/>
  <c r="DI167" i="1"/>
  <c r="DG167" i="1"/>
  <c r="DE167" i="1"/>
  <c r="DC167" i="1"/>
  <c r="DA167" i="1"/>
  <c r="CY167" i="1"/>
  <c r="CW167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I167" i="1"/>
  <c r="AG167" i="1"/>
  <c r="AE167" i="1"/>
  <c r="AC167" i="1"/>
  <c r="AA167" i="1"/>
  <c r="Y167" i="1"/>
  <c r="W167" i="1"/>
  <c r="U167" i="1"/>
  <c r="S167" i="1"/>
  <c r="Q167" i="1"/>
  <c r="O167" i="1"/>
  <c r="EN166" i="1"/>
  <c r="EG166" i="1"/>
  <c r="EC166" i="1"/>
  <c r="DW166" i="1"/>
  <c r="DU166" i="1"/>
  <c r="DQ166" i="1"/>
  <c r="DO166" i="1"/>
  <c r="DM166" i="1"/>
  <c r="DK166" i="1"/>
  <c r="DI166" i="1"/>
  <c r="DG166" i="1"/>
  <c r="DE166" i="1"/>
  <c r="DC166" i="1"/>
  <c r="DA166" i="1"/>
  <c r="CY166" i="1"/>
  <c r="CW166" i="1"/>
  <c r="CU166" i="1"/>
  <c r="CS166" i="1"/>
  <c r="CQ166" i="1"/>
  <c r="CQ164" i="1" s="1"/>
  <c r="CO166" i="1"/>
  <c r="CM166" i="1"/>
  <c r="CK166" i="1"/>
  <c r="CI166" i="1"/>
  <c r="CG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I166" i="1"/>
  <c r="AG166" i="1"/>
  <c r="AE166" i="1"/>
  <c r="AC166" i="1"/>
  <c r="AA166" i="1"/>
  <c r="Y166" i="1"/>
  <c r="W166" i="1"/>
  <c r="U166" i="1"/>
  <c r="S166" i="1"/>
  <c r="Q166" i="1"/>
  <c r="O166" i="1"/>
  <c r="EN165" i="1"/>
  <c r="EG165" i="1"/>
  <c r="EC165" i="1"/>
  <c r="DW165" i="1"/>
  <c r="DU165" i="1"/>
  <c r="DQ165" i="1"/>
  <c r="DO165" i="1"/>
  <c r="DM165" i="1"/>
  <c r="DK165" i="1"/>
  <c r="DI165" i="1"/>
  <c r="DG165" i="1"/>
  <c r="DE165" i="1"/>
  <c r="DC165" i="1"/>
  <c r="DA165" i="1"/>
  <c r="CY165" i="1"/>
  <c r="CW165" i="1"/>
  <c r="CU165" i="1"/>
  <c r="CS165" i="1"/>
  <c r="CQ165" i="1"/>
  <c r="CO165" i="1"/>
  <c r="CM165" i="1"/>
  <c r="CK165" i="1"/>
  <c r="CI165" i="1"/>
  <c r="CG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M165" i="1"/>
  <c r="AK165" i="1"/>
  <c r="AI165" i="1"/>
  <c r="AG165" i="1"/>
  <c r="AE165" i="1"/>
  <c r="AC165" i="1"/>
  <c r="AA165" i="1"/>
  <c r="Y165" i="1"/>
  <c r="W165" i="1"/>
  <c r="U165" i="1"/>
  <c r="S165" i="1"/>
  <c r="Q165" i="1"/>
  <c r="O165" i="1"/>
  <c r="EL164" i="1"/>
  <c r="EL264" i="1" s="1"/>
  <c r="EL267" i="1" s="1"/>
  <c r="EE164" i="1"/>
  <c r="ED164" i="1"/>
  <c r="EB164" i="1"/>
  <c r="EA164" i="1"/>
  <c r="DZ164" i="1"/>
  <c r="DY164" i="1"/>
  <c r="DX164" i="1"/>
  <c r="DV164" i="1"/>
  <c r="DT164" i="1"/>
  <c r="DS164" i="1"/>
  <c r="DR164" i="1"/>
  <c r="DP164" i="1"/>
  <c r="DN164" i="1"/>
  <c r="DL164" i="1"/>
  <c r="DJ164" i="1"/>
  <c r="DH164" i="1"/>
  <c r="DF164" i="1"/>
  <c r="DD164" i="1"/>
  <c r="DB164" i="1"/>
  <c r="CZ164" i="1"/>
  <c r="CX164" i="1"/>
  <c r="CV164" i="1"/>
  <c r="CT164" i="1"/>
  <c r="CR164" i="1"/>
  <c r="CP164" i="1"/>
  <c r="CN164" i="1"/>
  <c r="CL164" i="1"/>
  <c r="CJ164" i="1"/>
  <c r="CH164" i="1"/>
  <c r="CF164" i="1"/>
  <c r="CD164" i="1"/>
  <c r="CB164" i="1"/>
  <c r="BZ164" i="1"/>
  <c r="BX164" i="1"/>
  <c r="BV164" i="1"/>
  <c r="BT164" i="1"/>
  <c r="BR164" i="1"/>
  <c r="BP164" i="1"/>
  <c r="BN164" i="1"/>
  <c r="BL164" i="1"/>
  <c r="BJ164" i="1"/>
  <c r="BH164" i="1"/>
  <c r="BF164" i="1"/>
  <c r="BD164" i="1"/>
  <c r="BB164" i="1"/>
  <c r="AZ164" i="1"/>
  <c r="AX164" i="1"/>
  <c r="AV164" i="1"/>
  <c r="AT164" i="1"/>
  <c r="AR164" i="1"/>
  <c r="AP164" i="1"/>
  <c r="AN164" i="1"/>
  <c r="AL164" i="1"/>
  <c r="AJ164" i="1"/>
  <c r="AH164" i="1"/>
  <c r="AF164" i="1"/>
  <c r="AD164" i="1"/>
  <c r="AB164" i="1"/>
  <c r="Z164" i="1"/>
  <c r="X164" i="1"/>
  <c r="V164" i="1"/>
  <c r="T164" i="1"/>
  <c r="R164" i="1"/>
  <c r="P164" i="1"/>
  <c r="N164" i="1"/>
  <c r="EN163" i="1"/>
  <c r="EN162" i="1" s="1"/>
  <c r="EG163" i="1"/>
  <c r="EC163" i="1"/>
  <c r="EC162" i="1" s="1"/>
  <c r="DW163" i="1"/>
  <c r="DW162" i="1" s="1"/>
  <c r="DU163" i="1"/>
  <c r="DU162" i="1" s="1"/>
  <c r="DQ163" i="1"/>
  <c r="DQ162" i="1" s="1"/>
  <c r="DO163" i="1"/>
  <c r="DO162" i="1" s="1"/>
  <c r="DM163" i="1"/>
  <c r="DM162" i="1" s="1"/>
  <c r="DK163" i="1"/>
  <c r="DK162" i="1" s="1"/>
  <c r="DI163" i="1"/>
  <c r="DG163" i="1"/>
  <c r="DG162" i="1" s="1"/>
  <c r="DE163" i="1"/>
  <c r="DE162" i="1" s="1"/>
  <c r="DC163" i="1"/>
  <c r="DC162" i="1" s="1"/>
  <c r="DA163" i="1"/>
  <c r="CY163" i="1"/>
  <c r="CY162" i="1" s="1"/>
  <c r="CW163" i="1"/>
  <c r="CW162" i="1" s="1"/>
  <c r="CU163" i="1"/>
  <c r="CU162" i="1" s="1"/>
  <c r="CS163" i="1"/>
  <c r="CS162" i="1" s="1"/>
  <c r="CQ163" i="1"/>
  <c r="CQ162" i="1" s="1"/>
  <c r="CO163" i="1"/>
  <c r="CO162" i="1" s="1"/>
  <c r="CM163" i="1"/>
  <c r="CM162" i="1" s="1"/>
  <c r="CK163" i="1"/>
  <c r="CK162" i="1" s="1"/>
  <c r="CI163" i="1"/>
  <c r="CI162" i="1" s="1"/>
  <c r="CG163" i="1"/>
  <c r="CG162" i="1" s="1"/>
  <c r="CE163" i="1"/>
  <c r="CE162" i="1" s="1"/>
  <c r="CC163" i="1"/>
  <c r="CC162" i="1" s="1"/>
  <c r="CA163" i="1"/>
  <c r="CA162" i="1" s="1"/>
  <c r="BY163" i="1"/>
  <c r="BY162" i="1" s="1"/>
  <c r="BW163" i="1"/>
  <c r="BW162" i="1" s="1"/>
  <c r="BU163" i="1"/>
  <c r="BU162" i="1" s="1"/>
  <c r="BS163" i="1"/>
  <c r="BS162" i="1" s="1"/>
  <c r="BQ163" i="1"/>
  <c r="BQ162" i="1" s="1"/>
  <c r="BO163" i="1"/>
  <c r="BO162" i="1" s="1"/>
  <c r="BM163" i="1"/>
  <c r="BM162" i="1" s="1"/>
  <c r="BK163" i="1"/>
  <c r="BK162" i="1" s="1"/>
  <c r="BI163" i="1"/>
  <c r="BI162" i="1" s="1"/>
  <c r="BG163" i="1"/>
  <c r="BG162" i="1" s="1"/>
  <c r="BE163" i="1"/>
  <c r="BE162" i="1" s="1"/>
  <c r="BC163" i="1"/>
  <c r="BC162" i="1" s="1"/>
  <c r="BA163" i="1"/>
  <c r="BA162" i="1" s="1"/>
  <c r="AY163" i="1"/>
  <c r="AY162" i="1" s="1"/>
  <c r="AW163" i="1"/>
  <c r="AW162" i="1" s="1"/>
  <c r="AU163" i="1"/>
  <c r="AU162" i="1" s="1"/>
  <c r="AS163" i="1"/>
  <c r="AS162" i="1" s="1"/>
  <c r="AQ163" i="1"/>
  <c r="AQ162" i="1" s="1"/>
  <c r="AO163" i="1"/>
  <c r="AO162" i="1" s="1"/>
  <c r="AM163" i="1"/>
  <c r="AM162" i="1" s="1"/>
  <c r="AK163" i="1"/>
  <c r="AK162" i="1" s="1"/>
  <c r="AI163" i="1"/>
  <c r="AI162" i="1" s="1"/>
  <c r="AG163" i="1"/>
  <c r="AG162" i="1" s="1"/>
  <c r="AE163" i="1"/>
  <c r="AE162" i="1" s="1"/>
  <c r="AC163" i="1"/>
  <c r="AC162" i="1" s="1"/>
  <c r="AA163" i="1"/>
  <c r="AA162" i="1" s="1"/>
  <c r="Y163" i="1"/>
  <c r="Y162" i="1" s="1"/>
  <c r="W163" i="1"/>
  <c r="W162" i="1" s="1"/>
  <c r="U163" i="1"/>
  <c r="S163" i="1"/>
  <c r="S162" i="1" s="1"/>
  <c r="Q163" i="1"/>
  <c r="Q162" i="1" s="1"/>
  <c r="O163" i="1"/>
  <c r="EE162" i="1"/>
  <c r="ED162" i="1"/>
  <c r="EB162" i="1"/>
  <c r="EA162" i="1"/>
  <c r="DZ162" i="1"/>
  <c r="DY162" i="1"/>
  <c r="DX162" i="1"/>
  <c r="DV162" i="1"/>
  <c r="DT162" i="1"/>
  <c r="DS162" i="1"/>
  <c r="DR162" i="1"/>
  <c r="DP162" i="1"/>
  <c r="DN162" i="1"/>
  <c r="DL162" i="1"/>
  <c r="DJ162" i="1"/>
  <c r="DI162" i="1"/>
  <c r="DH162" i="1"/>
  <c r="DF162" i="1"/>
  <c r="DD162" i="1"/>
  <c r="DB162" i="1"/>
  <c r="DA162" i="1"/>
  <c r="CZ162" i="1"/>
  <c r="CX162" i="1"/>
  <c r="CV162" i="1"/>
  <c r="CT162" i="1"/>
  <c r="CR162" i="1"/>
  <c r="CP162" i="1"/>
  <c r="CN162" i="1"/>
  <c r="CL162" i="1"/>
  <c r="CJ162" i="1"/>
  <c r="CH162" i="1"/>
  <c r="CF162" i="1"/>
  <c r="CD162" i="1"/>
  <c r="CB162" i="1"/>
  <c r="BZ162" i="1"/>
  <c r="BX162" i="1"/>
  <c r="BV162" i="1"/>
  <c r="BT162" i="1"/>
  <c r="BR162" i="1"/>
  <c r="BP162" i="1"/>
  <c r="BN162" i="1"/>
  <c r="BL162" i="1"/>
  <c r="BJ162" i="1"/>
  <c r="BH162" i="1"/>
  <c r="BF162" i="1"/>
  <c r="BD162" i="1"/>
  <c r="BB162" i="1"/>
  <c r="AZ162" i="1"/>
  <c r="AX162" i="1"/>
  <c r="AV162" i="1"/>
  <c r="AT162" i="1"/>
  <c r="AR162" i="1"/>
  <c r="AP162" i="1"/>
  <c r="AN162" i="1"/>
  <c r="AL162" i="1"/>
  <c r="AJ162" i="1"/>
  <c r="AH162" i="1"/>
  <c r="AF162" i="1"/>
  <c r="AD162" i="1"/>
  <c r="AB162" i="1"/>
  <c r="Z162" i="1"/>
  <c r="X162" i="1"/>
  <c r="V162" i="1"/>
  <c r="U162" i="1"/>
  <c r="T162" i="1"/>
  <c r="R162" i="1"/>
  <c r="P162" i="1"/>
  <c r="N162" i="1"/>
  <c r="EN161" i="1"/>
  <c r="EN160" i="1" s="1"/>
  <c r="EG161" i="1"/>
  <c r="EC161" i="1"/>
  <c r="EC160" i="1" s="1"/>
  <c r="DW161" i="1"/>
  <c r="DW160" i="1" s="1"/>
  <c r="DU161" i="1"/>
  <c r="DU160" i="1" s="1"/>
  <c r="DQ161" i="1"/>
  <c r="DQ160" i="1" s="1"/>
  <c r="DO161" i="1"/>
  <c r="DO160" i="1" s="1"/>
  <c r="DM161" i="1"/>
  <c r="DM160" i="1" s="1"/>
  <c r="DK161" i="1"/>
  <c r="DK160" i="1" s="1"/>
  <c r="DI161" i="1"/>
  <c r="DI160" i="1" s="1"/>
  <c r="DG161" i="1"/>
  <c r="DG160" i="1" s="1"/>
  <c r="DE161" i="1"/>
  <c r="DE160" i="1" s="1"/>
  <c r="DC161" i="1"/>
  <c r="DC160" i="1" s="1"/>
  <c r="DA161" i="1"/>
  <c r="CY161" i="1"/>
  <c r="CY160" i="1" s="1"/>
  <c r="CW161" i="1"/>
  <c r="CW160" i="1" s="1"/>
  <c r="CU161" i="1"/>
  <c r="CU160" i="1" s="1"/>
  <c r="CS161" i="1"/>
  <c r="CS160" i="1" s="1"/>
  <c r="CQ161" i="1"/>
  <c r="CQ160" i="1" s="1"/>
  <c r="CO161" i="1"/>
  <c r="CO160" i="1" s="1"/>
  <c r="CM161" i="1"/>
  <c r="CM160" i="1" s="1"/>
  <c r="CK161" i="1"/>
  <c r="CK160" i="1" s="1"/>
  <c r="CI161" i="1"/>
  <c r="CI160" i="1" s="1"/>
  <c r="CG161" i="1"/>
  <c r="CG160" i="1" s="1"/>
  <c r="CE161" i="1"/>
  <c r="CE160" i="1" s="1"/>
  <c r="CC161" i="1"/>
  <c r="CC160" i="1" s="1"/>
  <c r="CA161" i="1"/>
  <c r="CA160" i="1" s="1"/>
  <c r="BY161" i="1"/>
  <c r="BY160" i="1" s="1"/>
  <c r="BW161" i="1"/>
  <c r="BW160" i="1" s="1"/>
  <c r="BU161" i="1"/>
  <c r="BU160" i="1" s="1"/>
  <c r="BS161" i="1"/>
  <c r="BS160" i="1" s="1"/>
  <c r="BQ161" i="1"/>
  <c r="BQ160" i="1" s="1"/>
  <c r="BO161" i="1"/>
  <c r="BO160" i="1" s="1"/>
  <c r="BM161" i="1"/>
  <c r="BM160" i="1" s="1"/>
  <c r="BK161" i="1"/>
  <c r="BK160" i="1" s="1"/>
  <c r="BI161" i="1"/>
  <c r="BI160" i="1" s="1"/>
  <c r="BG161" i="1"/>
  <c r="BG160" i="1" s="1"/>
  <c r="BE161" i="1"/>
  <c r="BE160" i="1" s="1"/>
  <c r="BC161" i="1"/>
  <c r="BC160" i="1" s="1"/>
  <c r="BA161" i="1"/>
  <c r="BA160" i="1" s="1"/>
  <c r="AY161" i="1"/>
  <c r="AY160" i="1" s="1"/>
  <c r="AW161" i="1"/>
  <c r="AW160" i="1" s="1"/>
  <c r="AU161" i="1"/>
  <c r="AU160" i="1" s="1"/>
  <c r="AS161" i="1"/>
  <c r="AS160" i="1" s="1"/>
  <c r="AQ161" i="1"/>
  <c r="AQ160" i="1" s="1"/>
  <c r="AO161" i="1"/>
  <c r="AO160" i="1" s="1"/>
  <c r="AM161" i="1"/>
  <c r="AM160" i="1" s="1"/>
  <c r="AK161" i="1"/>
  <c r="AK160" i="1" s="1"/>
  <c r="AI161" i="1"/>
  <c r="AI160" i="1" s="1"/>
  <c r="AG161" i="1"/>
  <c r="AG160" i="1" s="1"/>
  <c r="AE161" i="1"/>
  <c r="AE160" i="1" s="1"/>
  <c r="AC161" i="1"/>
  <c r="AC160" i="1" s="1"/>
  <c r="AA161" i="1"/>
  <c r="AA160" i="1" s="1"/>
  <c r="Y161" i="1"/>
  <c r="Y160" i="1" s="1"/>
  <c r="W161" i="1"/>
  <c r="W160" i="1" s="1"/>
  <c r="U161" i="1"/>
  <c r="U160" i="1" s="1"/>
  <c r="S161" i="1"/>
  <c r="S160" i="1" s="1"/>
  <c r="Q161" i="1"/>
  <c r="Q160" i="1" s="1"/>
  <c r="O161" i="1"/>
  <c r="O160" i="1" s="1"/>
  <c r="EE160" i="1"/>
  <c r="ED160" i="1"/>
  <c r="EB160" i="1"/>
  <c r="EA160" i="1"/>
  <c r="DZ160" i="1"/>
  <c r="DY160" i="1"/>
  <c r="DX160" i="1"/>
  <c r="DV160" i="1"/>
  <c r="DT160" i="1"/>
  <c r="DS160" i="1"/>
  <c r="DR160" i="1"/>
  <c r="DP160" i="1"/>
  <c r="DN160" i="1"/>
  <c r="DL160" i="1"/>
  <c r="DJ160" i="1"/>
  <c r="DH160" i="1"/>
  <c r="DF160" i="1"/>
  <c r="DD160" i="1"/>
  <c r="DB160" i="1"/>
  <c r="DA160" i="1"/>
  <c r="CZ160" i="1"/>
  <c r="CX160" i="1"/>
  <c r="CV160" i="1"/>
  <c r="CT160" i="1"/>
  <c r="CR160" i="1"/>
  <c r="CP160" i="1"/>
  <c r="CN160" i="1"/>
  <c r="CL160" i="1"/>
  <c r="CJ160" i="1"/>
  <c r="CH160" i="1"/>
  <c r="CF160" i="1"/>
  <c r="CD160" i="1"/>
  <c r="CB160" i="1"/>
  <c r="BZ160" i="1"/>
  <c r="BX160" i="1"/>
  <c r="BV160" i="1"/>
  <c r="BT160" i="1"/>
  <c r="BR160" i="1"/>
  <c r="BP160" i="1"/>
  <c r="BN160" i="1"/>
  <c r="BL160" i="1"/>
  <c r="BJ160" i="1"/>
  <c r="BH160" i="1"/>
  <c r="BF160" i="1"/>
  <c r="BD160" i="1"/>
  <c r="BB160" i="1"/>
  <c r="AZ160" i="1"/>
  <c r="AX160" i="1"/>
  <c r="AV160" i="1"/>
  <c r="AT160" i="1"/>
  <c r="AR160" i="1"/>
  <c r="AP160" i="1"/>
  <c r="AN160" i="1"/>
  <c r="AL160" i="1"/>
  <c r="AJ160" i="1"/>
  <c r="AH160" i="1"/>
  <c r="AF160" i="1"/>
  <c r="AD160" i="1"/>
  <c r="AB160" i="1"/>
  <c r="Z160" i="1"/>
  <c r="X160" i="1"/>
  <c r="V160" i="1"/>
  <c r="T160" i="1"/>
  <c r="R160" i="1"/>
  <c r="P160" i="1"/>
  <c r="N160" i="1"/>
  <c r="EN159" i="1"/>
  <c r="EG159" i="1"/>
  <c r="EC159" i="1"/>
  <c r="DW159" i="1"/>
  <c r="DU159" i="1"/>
  <c r="DQ159" i="1"/>
  <c r="DO159" i="1"/>
  <c r="DM159" i="1"/>
  <c r="DK159" i="1"/>
  <c r="DI159" i="1"/>
  <c r="DG159" i="1"/>
  <c r="DE159" i="1"/>
  <c r="DC159" i="1"/>
  <c r="DA159" i="1"/>
  <c r="CY159" i="1"/>
  <c r="CW159" i="1"/>
  <c r="CU159" i="1"/>
  <c r="CS159" i="1"/>
  <c r="CQ159" i="1"/>
  <c r="CO159" i="1"/>
  <c r="CM159" i="1"/>
  <c r="CK159" i="1"/>
  <c r="CI159" i="1"/>
  <c r="CG159" i="1"/>
  <c r="CE159" i="1"/>
  <c r="CC159" i="1"/>
  <c r="CA159" i="1"/>
  <c r="BY159" i="1"/>
  <c r="BW159" i="1"/>
  <c r="BU159" i="1"/>
  <c r="BS159" i="1"/>
  <c r="BQ159" i="1"/>
  <c r="BO159" i="1"/>
  <c r="BM159" i="1"/>
  <c r="BK159" i="1"/>
  <c r="BI159" i="1"/>
  <c r="BG159" i="1"/>
  <c r="BE159" i="1"/>
  <c r="BC159" i="1"/>
  <c r="BA159" i="1"/>
  <c r="AY159" i="1"/>
  <c r="AW159" i="1"/>
  <c r="AU159" i="1"/>
  <c r="AS159" i="1"/>
  <c r="AQ159" i="1"/>
  <c r="AO159" i="1"/>
  <c r="AM159" i="1"/>
  <c r="AK159" i="1"/>
  <c r="AI159" i="1"/>
  <c r="AG159" i="1"/>
  <c r="AE159" i="1"/>
  <c r="AC159" i="1"/>
  <c r="AA159" i="1"/>
  <c r="Y159" i="1"/>
  <c r="W159" i="1"/>
  <c r="U159" i="1"/>
  <c r="S159" i="1"/>
  <c r="Q159" i="1"/>
  <c r="O159" i="1"/>
  <c r="EN158" i="1"/>
  <c r="EN157" i="1" s="1"/>
  <c r="EG158" i="1"/>
  <c r="EC158" i="1"/>
  <c r="DW158" i="1"/>
  <c r="DU158" i="1"/>
  <c r="DQ158" i="1"/>
  <c r="DO158" i="1"/>
  <c r="DM158" i="1"/>
  <c r="DK158" i="1"/>
  <c r="DI158" i="1"/>
  <c r="DG158" i="1"/>
  <c r="DE158" i="1"/>
  <c r="DC158" i="1"/>
  <c r="DA158" i="1"/>
  <c r="CY158" i="1"/>
  <c r="CY157" i="1" s="1"/>
  <c r="CW158" i="1"/>
  <c r="CU158" i="1"/>
  <c r="CS158" i="1"/>
  <c r="CQ158" i="1"/>
  <c r="CO158" i="1"/>
  <c r="CM158" i="1"/>
  <c r="CK158" i="1"/>
  <c r="CK157" i="1" s="1"/>
  <c r="CI158" i="1"/>
  <c r="CG158" i="1"/>
  <c r="CE158" i="1"/>
  <c r="CC158" i="1"/>
  <c r="CA158" i="1"/>
  <c r="BY158" i="1"/>
  <c r="BW158" i="1"/>
  <c r="BU158" i="1"/>
  <c r="BS158" i="1"/>
  <c r="BQ158" i="1"/>
  <c r="BO158" i="1"/>
  <c r="BM158" i="1"/>
  <c r="BK158" i="1"/>
  <c r="BI158" i="1"/>
  <c r="BG158" i="1"/>
  <c r="BG157" i="1" s="1"/>
  <c r="BE158" i="1"/>
  <c r="BC158" i="1"/>
  <c r="BA158" i="1"/>
  <c r="AY158" i="1"/>
  <c r="AW158" i="1"/>
  <c r="AU158" i="1"/>
  <c r="AS158" i="1"/>
  <c r="AQ158" i="1"/>
  <c r="AO158" i="1"/>
  <c r="AO157" i="1" s="1"/>
  <c r="AM158" i="1"/>
  <c r="AK158" i="1"/>
  <c r="AI158" i="1"/>
  <c r="AG158" i="1"/>
  <c r="AE158" i="1"/>
  <c r="AC158" i="1"/>
  <c r="AC157" i="1" s="1"/>
  <c r="AA158" i="1"/>
  <c r="Y158" i="1"/>
  <c r="W158" i="1"/>
  <c r="U158" i="1"/>
  <c r="S158" i="1"/>
  <c r="Q158" i="1"/>
  <c r="O158" i="1"/>
  <c r="EE157" i="1"/>
  <c r="ED157" i="1"/>
  <c r="EB157" i="1"/>
  <c r="EA157" i="1"/>
  <c r="DZ157" i="1"/>
  <c r="DY157" i="1"/>
  <c r="DX157" i="1"/>
  <c r="DW157" i="1"/>
  <c r="DV157" i="1"/>
  <c r="DT157" i="1"/>
  <c r="DS157" i="1"/>
  <c r="DR157" i="1"/>
  <c r="DP157" i="1"/>
  <c r="DN157" i="1"/>
  <c r="DL157" i="1"/>
  <c r="DJ157" i="1"/>
  <c r="DI157" i="1"/>
  <c r="DH157" i="1"/>
  <c r="DF157" i="1"/>
  <c r="DD157" i="1"/>
  <c r="DB157" i="1"/>
  <c r="CZ157" i="1"/>
  <c r="CX157" i="1"/>
  <c r="CV157" i="1"/>
  <c r="CT157" i="1"/>
  <c r="CR157" i="1"/>
  <c r="CP157" i="1"/>
  <c r="CN157" i="1"/>
  <c r="CL157" i="1"/>
  <c r="CJ157" i="1"/>
  <c r="CH157" i="1"/>
  <c r="CF157" i="1"/>
  <c r="CD157" i="1"/>
  <c r="CB157" i="1"/>
  <c r="BZ157" i="1"/>
  <c r="BX157" i="1"/>
  <c r="BV157" i="1"/>
  <c r="BT157" i="1"/>
  <c r="BR157" i="1"/>
  <c r="BP157" i="1"/>
  <c r="BN157" i="1"/>
  <c r="BL157" i="1"/>
  <c r="BJ157" i="1"/>
  <c r="BH157" i="1"/>
  <c r="BF157" i="1"/>
  <c r="BD157" i="1"/>
  <c r="BB157" i="1"/>
  <c r="AZ157" i="1"/>
  <c r="AX157" i="1"/>
  <c r="AV157" i="1"/>
  <c r="AT157" i="1"/>
  <c r="AR157" i="1"/>
  <c r="AP157" i="1"/>
  <c r="AN157" i="1"/>
  <c r="AL157" i="1"/>
  <c r="AJ157" i="1"/>
  <c r="AH157" i="1"/>
  <c r="AF157" i="1"/>
  <c r="AD157" i="1"/>
  <c r="AB157" i="1"/>
  <c r="Z157" i="1"/>
  <c r="X157" i="1"/>
  <c r="V157" i="1"/>
  <c r="T157" i="1"/>
  <c r="R157" i="1"/>
  <c r="Q157" i="1"/>
  <c r="P157" i="1"/>
  <c r="N157" i="1"/>
  <c r="EN156" i="1"/>
  <c r="EG156" i="1"/>
  <c r="EE156" i="1"/>
  <c r="EC156" i="1"/>
  <c r="EA156" i="1"/>
  <c r="DY156" i="1"/>
  <c r="DW156" i="1"/>
  <c r="DU156" i="1"/>
  <c r="DQ156" i="1"/>
  <c r="DO156" i="1"/>
  <c r="DM156" i="1"/>
  <c r="DK156" i="1"/>
  <c r="DI156" i="1"/>
  <c r="DG156" i="1"/>
  <c r="DE156" i="1"/>
  <c r="DC156" i="1"/>
  <c r="DA156" i="1"/>
  <c r="CY156" i="1"/>
  <c r="CW156" i="1"/>
  <c r="CU156" i="1"/>
  <c r="CS156" i="1"/>
  <c r="CQ156" i="1"/>
  <c r="CO156" i="1"/>
  <c r="CM156" i="1"/>
  <c r="CK156" i="1"/>
  <c r="CI156" i="1"/>
  <c r="CG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I156" i="1"/>
  <c r="AG156" i="1"/>
  <c r="AE156" i="1"/>
  <c r="AC156" i="1"/>
  <c r="AA156" i="1"/>
  <c r="Y156" i="1"/>
  <c r="W156" i="1"/>
  <c r="U156" i="1"/>
  <c r="S156" i="1"/>
  <c r="Q156" i="1"/>
  <c r="O156" i="1"/>
  <c r="EN155" i="1"/>
  <c r="EG155" i="1"/>
  <c r="EE155" i="1"/>
  <c r="EC155" i="1"/>
  <c r="EA155" i="1"/>
  <c r="DY155" i="1"/>
  <c r="DW155" i="1"/>
  <c r="DU155" i="1"/>
  <c r="DQ155" i="1"/>
  <c r="DO155" i="1"/>
  <c r="DM155" i="1"/>
  <c r="DK155" i="1"/>
  <c r="DI155" i="1"/>
  <c r="DG155" i="1"/>
  <c r="DE155" i="1"/>
  <c r="DC155" i="1"/>
  <c r="DA155" i="1"/>
  <c r="CY155" i="1"/>
  <c r="CW155" i="1"/>
  <c r="CU155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I155" i="1"/>
  <c r="AG155" i="1"/>
  <c r="AE155" i="1"/>
  <c r="AC155" i="1"/>
  <c r="AA155" i="1"/>
  <c r="Y155" i="1"/>
  <c r="W155" i="1"/>
  <c r="U155" i="1"/>
  <c r="S155" i="1"/>
  <c r="Q155" i="1"/>
  <c r="O155" i="1"/>
  <c r="EN154" i="1"/>
  <c r="EG154" i="1"/>
  <c r="EC154" i="1"/>
  <c r="DW154" i="1"/>
  <c r="DU154" i="1"/>
  <c r="DQ154" i="1"/>
  <c r="DO154" i="1"/>
  <c r="DM154" i="1"/>
  <c r="DK154" i="1"/>
  <c r="DI154" i="1"/>
  <c r="DG154" i="1"/>
  <c r="DE154" i="1"/>
  <c r="DC154" i="1"/>
  <c r="DA154" i="1"/>
  <c r="CY154" i="1"/>
  <c r="CW154" i="1"/>
  <c r="CU154" i="1"/>
  <c r="CS154" i="1"/>
  <c r="CQ154" i="1"/>
  <c r="CO154" i="1"/>
  <c r="CM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M154" i="1"/>
  <c r="AK154" i="1"/>
  <c r="AI154" i="1"/>
  <c r="AG154" i="1"/>
  <c r="AE154" i="1"/>
  <c r="AC154" i="1"/>
  <c r="AA154" i="1"/>
  <c r="Y154" i="1"/>
  <c r="W154" i="1"/>
  <c r="U154" i="1"/>
  <c r="S154" i="1"/>
  <c r="Q154" i="1"/>
  <c r="O154" i="1"/>
  <c r="EN153" i="1"/>
  <c r="EG153" i="1"/>
  <c r="EC153" i="1"/>
  <c r="DW153" i="1"/>
  <c r="DU153" i="1"/>
  <c r="DQ153" i="1"/>
  <c r="DO153" i="1"/>
  <c r="DM153" i="1"/>
  <c r="DK153" i="1"/>
  <c r="DI153" i="1"/>
  <c r="DG153" i="1"/>
  <c r="DE153" i="1"/>
  <c r="DC153" i="1"/>
  <c r="DA153" i="1"/>
  <c r="CY153" i="1"/>
  <c r="CW153" i="1"/>
  <c r="CU153" i="1"/>
  <c r="CS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I153" i="1"/>
  <c r="AG153" i="1"/>
  <c r="AE153" i="1"/>
  <c r="AC153" i="1"/>
  <c r="AA153" i="1"/>
  <c r="Y153" i="1"/>
  <c r="W153" i="1"/>
  <c r="U153" i="1"/>
  <c r="S153" i="1"/>
  <c r="Q153" i="1"/>
  <c r="O153" i="1"/>
  <c r="EN152" i="1"/>
  <c r="EG152" i="1"/>
  <c r="EC152" i="1"/>
  <c r="DW152" i="1"/>
  <c r="DU152" i="1"/>
  <c r="DQ152" i="1"/>
  <c r="DO152" i="1"/>
  <c r="DM152" i="1"/>
  <c r="DK152" i="1"/>
  <c r="DI152" i="1"/>
  <c r="DG152" i="1"/>
  <c r="DE152" i="1"/>
  <c r="DC152" i="1"/>
  <c r="DA152" i="1"/>
  <c r="CY152" i="1"/>
  <c r="CW152" i="1"/>
  <c r="CU152" i="1"/>
  <c r="CS152" i="1"/>
  <c r="CQ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I152" i="1"/>
  <c r="AG152" i="1"/>
  <c r="AE152" i="1"/>
  <c r="AC152" i="1"/>
  <c r="AA152" i="1"/>
  <c r="Y152" i="1"/>
  <c r="W152" i="1"/>
  <c r="U152" i="1"/>
  <c r="S152" i="1"/>
  <c r="Q152" i="1"/>
  <c r="O152" i="1"/>
  <c r="EN151" i="1"/>
  <c r="EG151" i="1"/>
  <c r="EC151" i="1"/>
  <c r="DW151" i="1"/>
  <c r="DU151" i="1"/>
  <c r="DQ151" i="1"/>
  <c r="DO151" i="1"/>
  <c r="DM151" i="1"/>
  <c r="DK151" i="1"/>
  <c r="DI151" i="1"/>
  <c r="DG151" i="1"/>
  <c r="DE151" i="1"/>
  <c r="DC151" i="1"/>
  <c r="DA151" i="1"/>
  <c r="CY151" i="1"/>
  <c r="CW151" i="1"/>
  <c r="CU151" i="1"/>
  <c r="CS151" i="1"/>
  <c r="CQ151" i="1"/>
  <c r="CO151" i="1"/>
  <c r="CM151" i="1"/>
  <c r="CK151" i="1"/>
  <c r="CI151" i="1"/>
  <c r="CG151" i="1"/>
  <c r="CE151" i="1"/>
  <c r="CC151" i="1"/>
  <c r="CA151" i="1"/>
  <c r="BY151" i="1"/>
  <c r="BW151" i="1"/>
  <c r="BU151" i="1"/>
  <c r="BS151" i="1"/>
  <c r="BQ151" i="1"/>
  <c r="BO151" i="1"/>
  <c r="BM151" i="1"/>
  <c r="BK151" i="1"/>
  <c r="BI151" i="1"/>
  <c r="BG151" i="1"/>
  <c r="BE151" i="1"/>
  <c r="BC151" i="1"/>
  <c r="BA151" i="1"/>
  <c r="AY151" i="1"/>
  <c r="AW151" i="1"/>
  <c r="AU151" i="1"/>
  <c r="AS151" i="1"/>
  <c r="AQ151" i="1"/>
  <c r="AO151" i="1"/>
  <c r="AM151" i="1"/>
  <c r="AK151" i="1"/>
  <c r="AI151" i="1"/>
  <c r="AG151" i="1"/>
  <c r="AE151" i="1"/>
  <c r="AC151" i="1"/>
  <c r="AA151" i="1"/>
  <c r="Y151" i="1"/>
  <c r="W151" i="1"/>
  <c r="U151" i="1"/>
  <c r="S151" i="1"/>
  <c r="Q151" i="1"/>
  <c r="O151" i="1"/>
  <c r="EN150" i="1"/>
  <c r="EG150" i="1"/>
  <c r="EC150" i="1"/>
  <c r="DW150" i="1"/>
  <c r="DU150" i="1"/>
  <c r="DQ150" i="1"/>
  <c r="DO150" i="1"/>
  <c r="DM150" i="1"/>
  <c r="DK150" i="1"/>
  <c r="DI150" i="1"/>
  <c r="DG150" i="1"/>
  <c r="DE150" i="1"/>
  <c r="DC150" i="1"/>
  <c r="DA150" i="1"/>
  <c r="CY150" i="1"/>
  <c r="CW150" i="1"/>
  <c r="CU150" i="1"/>
  <c r="CS150" i="1"/>
  <c r="CQ150" i="1"/>
  <c r="CO150" i="1"/>
  <c r="CM150" i="1"/>
  <c r="CK150" i="1"/>
  <c r="CI150" i="1"/>
  <c r="CG150" i="1"/>
  <c r="CE150" i="1"/>
  <c r="CC150" i="1"/>
  <c r="CA150" i="1"/>
  <c r="BY150" i="1"/>
  <c r="BW150" i="1"/>
  <c r="BU150" i="1"/>
  <c r="BS150" i="1"/>
  <c r="BQ150" i="1"/>
  <c r="BO150" i="1"/>
  <c r="BM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M150" i="1"/>
  <c r="AK150" i="1"/>
  <c r="AI150" i="1"/>
  <c r="AG150" i="1"/>
  <c r="AE150" i="1"/>
  <c r="AC150" i="1"/>
  <c r="AA150" i="1"/>
  <c r="Y150" i="1"/>
  <c r="W150" i="1"/>
  <c r="U150" i="1"/>
  <c r="S150" i="1"/>
  <c r="Q150" i="1"/>
  <c r="O150" i="1"/>
  <c r="EN149" i="1"/>
  <c r="EN148" i="1" s="1"/>
  <c r="EG149" i="1"/>
  <c r="EC149" i="1"/>
  <c r="DW149" i="1"/>
  <c r="DU149" i="1"/>
  <c r="DQ149" i="1"/>
  <c r="DO149" i="1"/>
  <c r="DM149" i="1"/>
  <c r="DK149" i="1"/>
  <c r="DI149" i="1"/>
  <c r="DG149" i="1"/>
  <c r="DE149" i="1"/>
  <c r="DC149" i="1"/>
  <c r="DA149" i="1"/>
  <c r="CY149" i="1"/>
  <c r="CW149" i="1"/>
  <c r="CU149" i="1"/>
  <c r="CS149" i="1"/>
  <c r="CQ149" i="1"/>
  <c r="CO149" i="1"/>
  <c r="CM149" i="1"/>
  <c r="CK149" i="1"/>
  <c r="CI149" i="1"/>
  <c r="CG149" i="1"/>
  <c r="CE149" i="1"/>
  <c r="CC149" i="1"/>
  <c r="CA149" i="1"/>
  <c r="BY149" i="1"/>
  <c r="BW149" i="1"/>
  <c r="BU149" i="1"/>
  <c r="BS149" i="1"/>
  <c r="BQ149" i="1"/>
  <c r="BO149" i="1"/>
  <c r="BM149" i="1"/>
  <c r="BK149" i="1"/>
  <c r="BI149" i="1"/>
  <c r="BG149" i="1"/>
  <c r="BE149" i="1"/>
  <c r="BC149" i="1"/>
  <c r="BA149" i="1"/>
  <c r="AY149" i="1"/>
  <c r="AW149" i="1"/>
  <c r="AU149" i="1"/>
  <c r="AS149" i="1"/>
  <c r="AQ149" i="1"/>
  <c r="AO149" i="1"/>
  <c r="AM149" i="1"/>
  <c r="AK149" i="1"/>
  <c r="AI149" i="1"/>
  <c r="AG149" i="1"/>
  <c r="AE149" i="1"/>
  <c r="AC149" i="1"/>
  <c r="AA149" i="1"/>
  <c r="Y149" i="1"/>
  <c r="W149" i="1"/>
  <c r="W148" i="1" s="1"/>
  <c r="U149" i="1"/>
  <c r="S149" i="1"/>
  <c r="Q149" i="1"/>
  <c r="O149" i="1"/>
  <c r="EK148" i="1"/>
  <c r="EJ148" i="1"/>
  <c r="EI148" i="1"/>
  <c r="EH148" i="1"/>
  <c r="EF148" i="1"/>
  <c r="ED148" i="1"/>
  <c r="EB148" i="1"/>
  <c r="DZ148" i="1"/>
  <c r="DX148" i="1"/>
  <c r="DV148" i="1"/>
  <c r="DT148" i="1"/>
  <c r="DS148" i="1"/>
  <c r="DR148" i="1"/>
  <c r="DP148" i="1"/>
  <c r="DN148" i="1"/>
  <c r="DL148" i="1"/>
  <c r="DJ148" i="1"/>
  <c r="DH148" i="1"/>
  <c r="DF148" i="1"/>
  <c r="DD148" i="1"/>
  <c r="DB148" i="1"/>
  <c r="CZ148" i="1"/>
  <c r="CX148" i="1"/>
  <c r="CV148" i="1"/>
  <c r="CT148" i="1"/>
  <c r="CR148" i="1"/>
  <c r="CP148" i="1"/>
  <c r="CN148" i="1"/>
  <c r="CL148" i="1"/>
  <c r="CJ148" i="1"/>
  <c r="CH148" i="1"/>
  <c r="CF148" i="1"/>
  <c r="CD148" i="1"/>
  <c r="CB148" i="1"/>
  <c r="BZ148" i="1"/>
  <c r="BX148" i="1"/>
  <c r="BV148" i="1"/>
  <c r="BT148" i="1"/>
  <c r="BR148" i="1"/>
  <c r="BP148" i="1"/>
  <c r="BN148" i="1"/>
  <c r="BL148" i="1"/>
  <c r="BJ148" i="1"/>
  <c r="BH148" i="1"/>
  <c r="BF148" i="1"/>
  <c r="BD148" i="1"/>
  <c r="BB148" i="1"/>
  <c r="AZ148" i="1"/>
  <c r="AX148" i="1"/>
  <c r="AV148" i="1"/>
  <c r="AT148" i="1"/>
  <c r="AR148" i="1"/>
  <c r="AP148" i="1"/>
  <c r="AN148" i="1"/>
  <c r="AL148" i="1"/>
  <c r="AJ148" i="1"/>
  <c r="AH148" i="1"/>
  <c r="AF148" i="1"/>
  <c r="AD148" i="1"/>
  <c r="AB148" i="1"/>
  <c r="Z148" i="1"/>
  <c r="X148" i="1"/>
  <c r="V148" i="1"/>
  <c r="T148" i="1"/>
  <c r="R148" i="1"/>
  <c r="P148" i="1"/>
  <c r="N148" i="1"/>
  <c r="EN147" i="1"/>
  <c r="EG147" i="1"/>
  <c r="EE147" i="1"/>
  <c r="EE141" i="1" s="1"/>
  <c r="EC147" i="1"/>
  <c r="EA147" i="1"/>
  <c r="EA141" i="1" s="1"/>
  <c r="DY147" i="1"/>
  <c r="DW147" i="1"/>
  <c r="DU147" i="1"/>
  <c r="DQ147" i="1"/>
  <c r="DO147" i="1"/>
  <c r="DM147" i="1"/>
  <c r="DK147" i="1"/>
  <c r="DI147" i="1"/>
  <c r="DG147" i="1"/>
  <c r="DE147" i="1"/>
  <c r="DC147" i="1"/>
  <c r="DA147" i="1"/>
  <c r="CY147" i="1"/>
  <c r="CW147" i="1"/>
  <c r="CU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M147" i="1"/>
  <c r="AK147" i="1"/>
  <c r="AI147" i="1"/>
  <c r="AG147" i="1"/>
  <c r="AE147" i="1"/>
  <c r="AC147" i="1"/>
  <c r="AA147" i="1"/>
  <c r="Y147" i="1"/>
  <c r="W147" i="1"/>
  <c r="U147" i="1"/>
  <c r="S147" i="1"/>
  <c r="Q147" i="1"/>
  <c r="O147" i="1"/>
  <c r="EN146" i="1"/>
  <c r="EG146" i="1"/>
  <c r="EC146" i="1"/>
  <c r="DW146" i="1"/>
  <c r="DU146" i="1"/>
  <c r="DQ146" i="1"/>
  <c r="DO146" i="1"/>
  <c r="DM146" i="1"/>
  <c r="DK146" i="1"/>
  <c r="DI146" i="1"/>
  <c r="DG146" i="1"/>
  <c r="DE146" i="1"/>
  <c r="DC146" i="1"/>
  <c r="DA146" i="1"/>
  <c r="CY146" i="1"/>
  <c r="CW146" i="1"/>
  <c r="CU146" i="1"/>
  <c r="CS146" i="1"/>
  <c r="CQ146" i="1"/>
  <c r="CO146" i="1"/>
  <c r="CM146" i="1"/>
  <c r="CK146" i="1"/>
  <c r="CI146" i="1"/>
  <c r="CG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G146" i="1"/>
  <c r="BE146" i="1"/>
  <c r="BC146" i="1"/>
  <c r="BA146" i="1"/>
  <c r="AY146" i="1"/>
  <c r="AW146" i="1"/>
  <c r="AU146" i="1"/>
  <c r="AS146" i="1"/>
  <c r="AQ146" i="1"/>
  <c r="AO146" i="1"/>
  <c r="AM146" i="1"/>
  <c r="AK146" i="1"/>
  <c r="AI146" i="1"/>
  <c r="AG146" i="1"/>
  <c r="AE146" i="1"/>
  <c r="AC146" i="1"/>
  <c r="AA146" i="1"/>
  <c r="Y146" i="1"/>
  <c r="W146" i="1"/>
  <c r="U146" i="1"/>
  <c r="S146" i="1"/>
  <c r="Q146" i="1"/>
  <c r="O146" i="1"/>
  <c r="EN145" i="1"/>
  <c r="EG145" i="1"/>
  <c r="EC145" i="1"/>
  <c r="DW145" i="1"/>
  <c r="DU145" i="1"/>
  <c r="DQ145" i="1"/>
  <c r="DO145" i="1"/>
  <c r="DM145" i="1"/>
  <c r="DK145" i="1"/>
  <c r="DI145" i="1"/>
  <c r="DG145" i="1"/>
  <c r="DE145" i="1"/>
  <c r="DC145" i="1"/>
  <c r="DA145" i="1"/>
  <c r="CY145" i="1"/>
  <c r="CW145" i="1"/>
  <c r="CU145" i="1"/>
  <c r="CS145" i="1"/>
  <c r="CQ145" i="1"/>
  <c r="CO145" i="1"/>
  <c r="CM145" i="1"/>
  <c r="CK145" i="1"/>
  <c r="CI145" i="1"/>
  <c r="CG145" i="1"/>
  <c r="CE145" i="1"/>
  <c r="CC145" i="1"/>
  <c r="CA145" i="1"/>
  <c r="BY145" i="1"/>
  <c r="BW145" i="1"/>
  <c r="BU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M145" i="1"/>
  <c r="AK145" i="1"/>
  <c r="AI145" i="1"/>
  <c r="AG145" i="1"/>
  <c r="AE145" i="1"/>
  <c r="AC145" i="1"/>
  <c r="AA145" i="1"/>
  <c r="Y145" i="1"/>
  <c r="W145" i="1"/>
  <c r="U145" i="1"/>
  <c r="S145" i="1"/>
  <c r="Q145" i="1"/>
  <c r="O145" i="1"/>
  <c r="EG144" i="1"/>
  <c r="EC144" i="1"/>
  <c r="DW144" i="1"/>
  <c r="DU144" i="1"/>
  <c r="DQ144" i="1"/>
  <c r="DO144" i="1"/>
  <c r="DM144" i="1"/>
  <c r="DK144" i="1"/>
  <c r="DI144" i="1"/>
  <c r="DG144" i="1"/>
  <c r="DE144" i="1"/>
  <c r="DC144" i="1"/>
  <c r="DA144" i="1"/>
  <c r="CY144" i="1"/>
  <c r="CW144" i="1"/>
  <c r="CU144" i="1"/>
  <c r="CS144" i="1"/>
  <c r="CQ144" i="1"/>
  <c r="CO144" i="1"/>
  <c r="CM144" i="1"/>
  <c r="CK144" i="1"/>
  <c r="CI144" i="1"/>
  <c r="CG144" i="1"/>
  <c r="CE144" i="1"/>
  <c r="CC144" i="1"/>
  <c r="CA144" i="1"/>
  <c r="BY144" i="1"/>
  <c r="BW144" i="1"/>
  <c r="BU144" i="1"/>
  <c r="BS144" i="1"/>
  <c r="BQ144" i="1"/>
  <c r="BO144" i="1"/>
  <c r="BM144" i="1"/>
  <c r="BK144" i="1"/>
  <c r="BI144" i="1"/>
  <c r="BG144" i="1"/>
  <c r="BE144" i="1"/>
  <c r="BC144" i="1"/>
  <c r="BA144" i="1"/>
  <c r="AY144" i="1"/>
  <c r="AW144" i="1"/>
  <c r="AU144" i="1"/>
  <c r="AR144" i="1"/>
  <c r="EN144" i="1" s="1"/>
  <c r="AQ144" i="1"/>
  <c r="AO144" i="1"/>
  <c r="AM144" i="1"/>
  <c r="AK144" i="1"/>
  <c r="AI144" i="1"/>
  <c r="AG144" i="1"/>
  <c r="AE144" i="1"/>
  <c r="AC144" i="1"/>
  <c r="AA144" i="1"/>
  <c r="Y144" i="1"/>
  <c r="W144" i="1"/>
  <c r="U144" i="1"/>
  <c r="S144" i="1"/>
  <c r="Q144" i="1"/>
  <c r="O144" i="1"/>
  <c r="EG143" i="1"/>
  <c r="EC143" i="1"/>
  <c r="DW143" i="1"/>
  <c r="DU143" i="1"/>
  <c r="DQ143" i="1"/>
  <c r="DO143" i="1"/>
  <c r="DM143" i="1"/>
  <c r="DK143" i="1"/>
  <c r="DI143" i="1"/>
  <c r="DG143" i="1"/>
  <c r="DE143" i="1"/>
  <c r="DC143" i="1"/>
  <c r="DA143" i="1"/>
  <c r="CY143" i="1"/>
  <c r="CW143" i="1"/>
  <c r="CU143" i="1"/>
  <c r="CS143" i="1"/>
  <c r="CQ143" i="1"/>
  <c r="CO143" i="1"/>
  <c r="CM143" i="1"/>
  <c r="CK143" i="1"/>
  <c r="CI143" i="1"/>
  <c r="CG143" i="1"/>
  <c r="CE143" i="1"/>
  <c r="CC143" i="1"/>
  <c r="CA143" i="1"/>
  <c r="BY143" i="1"/>
  <c r="BW143" i="1"/>
  <c r="BU143" i="1"/>
  <c r="BS143" i="1"/>
  <c r="BQ143" i="1"/>
  <c r="BO143" i="1"/>
  <c r="BM143" i="1"/>
  <c r="BK143" i="1"/>
  <c r="BI143" i="1"/>
  <c r="BG143" i="1"/>
  <c r="BE143" i="1"/>
  <c r="BC143" i="1"/>
  <c r="BA143" i="1"/>
  <c r="AY143" i="1"/>
  <c r="AW143" i="1"/>
  <c r="AU143" i="1"/>
  <c r="AR143" i="1"/>
  <c r="EN143" i="1" s="1"/>
  <c r="AQ143" i="1"/>
  <c r="AO143" i="1"/>
  <c r="AM143" i="1"/>
  <c r="AK143" i="1"/>
  <c r="AI143" i="1"/>
  <c r="AG143" i="1"/>
  <c r="AE143" i="1"/>
  <c r="AC143" i="1"/>
  <c r="AA143" i="1"/>
  <c r="Y143" i="1"/>
  <c r="W143" i="1"/>
  <c r="U143" i="1"/>
  <c r="S143" i="1"/>
  <c r="Q143" i="1"/>
  <c r="O143" i="1"/>
  <c r="EN142" i="1"/>
  <c r="EG142" i="1"/>
  <c r="EC142" i="1"/>
  <c r="DW142" i="1"/>
  <c r="DU142" i="1"/>
  <c r="DQ142" i="1"/>
  <c r="DO142" i="1"/>
  <c r="DM142" i="1"/>
  <c r="DK142" i="1"/>
  <c r="DI142" i="1"/>
  <c r="DG142" i="1"/>
  <c r="DE142" i="1"/>
  <c r="DC142" i="1"/>
  <c r="DA142" i="1"/>
  <c r="CY142" i="1"/>
  <c r="CW142" i="1"/>
  <c r="CU142" i="1"/>
  <c r="CS142" i="1"/>
  <c r="CQ142" i="1"/>
  <c r="CO142" i="1"/>
  <c r="CM142" i="1"/>
  <c r="CK142" i="1"/>
  <c r="CI142" i="1"/>
  <c r="CG142" i="1"/>
  <c r="CE142" i="1"/>
  <c r="CC142" i="1"/>
  <c r="CA142" i="1"/>
  <c r="BY142" i="1"/>
  <c r="BW142" i="1"/>
  <c r="BU142" i="1"/>
  <c r="BS142" i="1"/>
  <c r="BQ142" i="1"/>
  <c r="BO142" i="1"/>
  <c r="BM142" i="1"/>
  <c r="BK142" i="1"/>
  <c r="BI142" i="1"/>
  <c r="BG142" i="1"/>
  <c r="BE142" i="1"/>
  <c r="BC142" i="1"/>
  <c r="BA142" i="1"/>
  <c r="AY142" i="1"/>
  <c r="AW142" i="1"/>
  <c r="AU142" i="1"/>
  <c r="AS142" i="1"/>
  <c r="AQ142" i="1"/>
  <c r="AO142" i="1"/>
  <c r="AM142" i="1"/>
  <c r="AK142" i="1"/>
  <c r="AI142" i="1"/>
  <c r="AG142" i="1"/>
  <c r="AE142" i="1"/>
  <c r="AC142" i="1"/>
  <c r="AA142" i="1"/>
  <c r="Y142" i="1"/>
  <c r="W142" i="1"/>
  <c r="U142" i="1"/>
  <c r="S142" i="1"/>
  <c r="Q142" i="1"/>
  <c r="O142" i="1"/>
  <c r="ED141" i="1"/>
  <c r="EB141" i="1"/>
  <c r="DZ141" i="1"/>
  <c r="DY141" i="1"/>
  <c r="DX141" i="1"/>
  <c r="DV141" i="1"/>
  <c r="DT141" i="1"/>
  <c r="DS141" i="1"/>
  <c r="DR141" i="1"/>
  <c r="DP141" i="1"/>
  <c r="DN141" i="1"/>
  <c r="DL141" i="1"/>
  <c r="DJ141" i="1"/>
  <c r="DH141" i="1"/>
  <c r="DF141" i="1"/>
  <c r="DD141" i="1"/>
  <c r="DB141" i="1"/>
  <c r="CZ141" i="1"/>
  <c r="CX141" i="1"/>
  <c r="CV141" i="1"/>
  <c r="CT141" i="1"/>
  <c r="CR141" i="1"/>
  <c r="CP141" i="1"/>
  <c r="CN141" i="1"/>
  <c r="CL141" i="1"/>
  <c r="CJ141" i="1"/>
  <c r="CH141" i="1"/>
  <c r="CF141" i="1"/>
  <c r="CD141" i="1"/>
  <c r="CB141" i="1"/>
  <c r="BZ141" i="1"/>
  <c r="BX141" i="1"/>
  <c r="BV141" i="1"/>
  <c r="BT141" i="1"/>
  <c r="BR141" i="1"/>
  <c r="BP141" i="1"/>
  <c r="BN141" i="1"/>
  <c r="BL141" i="1"/>
  <c r="BJ141" i="1"/>
  <c r="BH141" i="1"/>
  <c r="BF141" i="1"/>
  <c r="BD141" i="1"/>
  <c r="BB141" i="1"/>
  <c r="AZ141" i="1"/>
  <c r="AX141" i="1"/>
  <c r="AV141" i="1"/>
  <c r="AT141" i="1"/>
  <c r="AP141" i="1"/>
  <c r="AN141" i="1"/>
  <c r="AL141" i="1"/>
  <c r="AJ141" i="1"/>
  <c r="AH141" i="1"/>
  <c r="AF141" i="1"/>
  <c r="AD141" i="1"/>
  <c r="AB141" i="1"/>
  <c r="Z141" i="1"/>
  <c r="X141" i="1"/>
  <c r="V141" i="1"/>
  <c r="T141" i="1"/>
  <c r="R141" i="1"/>
  <c r="P141" i="1"/>
  <c r="N141" i="1"/>
  <c r="EN140" i="1"/>
  <c r="EG140" i="1"/>
  <c r="EE140" i="1"/>
  <c r="EC140" i="1"/>
  <c r="EA140" i="1"/>
  <c r="DY140" i="1"/>
  <c r="DW140" i="1"/>
  <c r="DU140" i="1"/>
  <c r="DQ140" i="1"/>
  <c r="DO140" i="1"/>
  <c r="DM140" i="1"/>
  <c r="DK140" i="1"/>
  <c r="DI140" i="1"/>
  <c r="DG140" i="1"/>
  <c r="DE140" i="1"/>
  <c r="DC140" i="1"/>
  <c r="DA140" i="1"/>
  <c r="CY140" i="1"/>
  <c r="CW140" i="1"/>
  <c r="CU140" i="1"/>
  <c r="CS140" i="1"/>
  <c r="CQ140" i="1"/>
  <c r="CO140" i="1"/>
  <c r="CM140" i="1"/>
  <c r="CK140" i="1"/>
  <c r="CI140" i="1"/>
  <c r="CG140" i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G140" i="1"/>
  <c r="BE140" i="1"/>
  <c r="BC140" i="1"/>
  <c r="BA140" i="1"/>
  <c r="AY140" i="1"/>
  <c r="AW140" i="1"/>
  <c r="AU140" i="1"/>
  <c r="AS140" i="1"/>
  <c r="AQ140" i="1"/>
  <c r="AO140" i="1"/>
  <c r="AM140" i="1"/>
  <c r="AK140" i="1"/>
  <c r="AI140" i="1"/>
  <c r="AG140" i="1"/>
  <c r="AE140" i="1"/>
  <c r="AC140" i="1"/>
  <c r="AA140" i="1"/>
  <c r="Y140" i="1"/>
  <c r="W140" i="1"/>
  <c r="U140" i="1"/>
  <c r="S140" i="1"/>
  <c r="Q140" i="1"/>
  <c r="O140" i="1"/>
  <c r="EN139" i="1"/>
  <c r="EG139" i="1"/>
  <c r="EE139" i="1"/>
  <c r="EC139" i="1"/>
  <c r="EA139" i="1"/>
  <c r="DY139" i="1"/>
  <c r="DW139" i="1"/>
  <c r="DU139" i="1"/>
  <c r="DQ139" i="1"/>
  <c r="DO139" i="1"/>
  <c r="DM139" i="1"/>
  <c r="DK139" i="1"/>
  <c r="DI139" i="1"/>
  <c r="DG139" i="1"/>
  <c r="DE139" i="1"/>
  <c r="DC139" i="1"/>
  <c r="DA139" i="1"/>
  <c r="CY139" i="1"/>
  <c r="CW139" i="1"/>
  <c r="CU139" i="1"/>
  <c r="CS139" i="1"/>
  <c r="CQ139" i="1"/>
  <c r="CO139" i="1"/>
  <c r="CM139" i="1"/>
  <c r="CK139" i="1"/>
  <c r="CI139" i="1"/>
  <c r="CG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G139" i="1"/>
  <c r="BE139" i="1"/>
  <c r="BC139" i="1"/>
  <c r="BA139" i="1"/>
  <c r="AY139" i="1"/>
  <c r="AW139" i="1"/>
  <c r="AU139" i="1"/>
  <c r="AS139" i="1"/>
  <c r="AQ139" i="1"/>
  <c r="AO139" i="1"/>
  <c r="AM139" i="1"/>
  <c r="AK139" i="1"/>
  <c r="AI139" i="1"/>
  <c r="AG139" i="1"/>
  <c r="AE139" i="1"/>
  <c r="AC139" i="1"/>
  <c r="AA139" i="1"/>
  <c r="Y139" i="1"/>
  <c r="W139" i="1"/>
  <c r="U139" i="1"/>
  <c r="S139" i="1"/>
  <c r="Q139" i="1"/>
  <c r="O139" i="1"/>
  <c r="EN138" i="1"/>
  <c r="EG138" i="1"/>
  <c r="EE138" i="1"/>
  <c r="EC138" i="1"/>
  <c r="EA138" i="1"/>
  <c r="DY138" i="1"/>
  <c r="DW138" i="1"/>
  <c r="DU138" i="1"/>
  <c r="DQ138" i="1"/>
  <c r="DO138" i="1"/>
  <c r="DM138" i="1"/>
  <c r="DK138" i="1"/>
  <c r="DI138" i="1"/>
  <c r="DG138" i="1"/>
  <c r="DE138" i="1"/>
  <c r="DC138" i="1"/>
  <c r="DA138" i="1"/>
  <c r="CY138" i="1"/>
  <c r="CW138" i="1"/>
  <c r="CU138" i="1"/>
  <c r="CS138" i="1"/>
  <c r="CQ138" i="1"/>
  <c r="CO138" i="1"/>
  <c r="CM138" i="1"/>
  <c r="CK138" i="1"/>
  <c r="CI138" i="1"/>
  <c r="CG138" i="1"/>
  <c r="CE138" i="1"/>
  <c r="CC138" i="1"/>
  <c r="CA138" i="1"/>
  <c r="BY138" i="1"/>
  <c r="BW138" i="1"/>
  <c r="BU138" i="1"/>
  <c r="BS138" i="1"/>
  <c r="BQ138" i="1"/>
  <c r="BO138" i="1"/>
  <c r="BM138" i="1"/>
  <c r="BK138" i="1"/>
  <c r="BI138" i="1"/>
  <c r="BG138" i="1"/>
  <c r="BE138" i="1"/>
  <c r="BC138" i="1"/>
  <c r="BA138" i="1"/>
  <c r="AY138" i="1"/>
  <c r="AW138" i="1"/>
  <c r="AU138" i="1"/>
  <c r="AS138" i="1"/>
  <c r="AQ138" i="1"/>
  <c r="AO138" i="1"/>
  <c r="AM138" i="1"/>
  <c r="AK138" i="1"/>
  <c r="AI138" i="1"/>
  <c r="AG138" i="1"/>
  <c r="AE138" i="1"/>
  <c r="AC138" i="1"/>
  <c r="AA138" i="1"/>
  <c r="Y138" i="1"/>
  <c r="W138" i="1"/>
  <c r="U138" i="1"/>
  <c r="S138" i="1"/>
  <c r="Q138" i="1"/>
  <c r="O138" i="1"/>
  <c r="EN137" i="1"/>
  <c r="EG137" i="1"/>
  <c r="EE137" i="1"/>
  <c r="EC137" i="1"/>
  <c r="EA137" i="1"/>
  <c r="DY137" i="1"/>
  <c r="DW137" i="1"/>
  <c r="DU137" i="1"/>
  <c r="DQ137" i="1"/>
  <c r="DO137" i="1"/>
  <c r="DM137" i="1"/>
  <c r="DK137" i="1"/>
  <c r="DI137" i="1"/>
  <c r="DG137" i="1"/>
  <c r="DE137" i="1"/>
  <c r="DC137" i="1"/>
  <c r="DA137" i="1"/>
  <c r="CY137" i="1"/>
  <c r="CW137" i="1"/>
  <c r="CU137" i="1"/>
  <c r="CS137" i="1"/>
  <c r="CQ137" i="1"/>
  <c r="CO137" i="1"/>
  <c r="CM137" i="1"/>
  <c r="CK137" i="1"/>
  <c r="CI137" i="1"/>
  <c r="CG137" i="1"/>
  <c r="CE137" i="1"/>
  <c r="CC137" i="1"/>
  <c r="CA137" i="1"/>
  <c r="BY137" i="1"/>
  <c r="BW137" i="1"/>
  <c r="BU137" i="1"/>
  <c r="BS137" i="1"/>
  <c r="BQ137" i="1"/>
  <c r="BO137" i="1"/>
  <c r="BM137" i="1"/>
  <c r="BK137" i="1"/>
  <c r="BI137" i="1"/>
  <c r="BG137" i="1"/>
  <c r="BE137" i="1"/>
  <c r="BC137" i="1"/>
  <c r="BA137" i="1"/>
  <c r="AY137" i="1"/>
  <c r="AW137" i="1"/>
  <c r="AU137" i="1"/>
  <c r="AS137" i="1"/>
  <c r="AQ137" i="1"/>
  <c r="AO137" i="1"/>
  <c r="AM137" i="1"/>
  <c r="AK137" i="1"/>
  <c r="AI137" i="1"/>
  <c r="AG137" i="1"/>
  <c r="AE137" i="1"/>
  <c r="AC137" i="1"/>
  <c r="AA137" i="1"/>
  <c r="Y137" i="1"/>
  <c r="W137" i="1"/>
  <c r="U137" i="1"/>
  <c r="S137" i="1"/>
  <c r="Q137" i="1"/>
  <c r="O137" i="1"/>
  <c r="EN136" i="1"/>
  <c r="EG136" i="1"/>
  <c r="EE136" i="1"/>
  <c r="EC136" i="1"/>
  <c r="EA136" i="1"/>
  <c r="DY136" i="1"/>
  <c r="DW136" i="1"/>
  <c r="DU136" i="1"/>
  <c r="DQ136" i="1"/>
  <c r="DO136" i="1"/>
  <c r="DM136" i="1"/>
  <c r="DK136" i="1"/>
  <c r="DI136" i="1"/>
  <c r="DG136" i="1"/>
  <c r="DE136" i="1"/>
  <c r="DC136" i="1"/>
  <c r="DA136" i="1"/>
  <c r="CY136" i="1"/>
  <c r="CW136" i="1"/>
  <c r="CU136" i="1"/>
  <c r="CS136" i="1"/>
  <c r="CQ136" i="1"/>
  <c r="CO136" i="1"/>
  <c r="CM136" i="1"/>
  <c r="CK136" i="1"/>
  <c r="CI136" i="1"/>
  <c r="CG136" i="1"/>
  <c r="CE136" i="1"/>
  <c r="CC136" i="1"/>
  <c r="CA136" i="1"/>
  <c r="BY136" i="1"/>
  <c r="BW136" i="1"/>
  <c r="BU136" i="1"/>
  <c r="BS136" i="1"/>
  <c r="BQ136" i="1"/>
  <c r="BO136" i="1"/>
  <c r="BM136" i="1"/>
  <c r="BK136" i="1"/>
  <c r="BI136" i="1"/>
  <c r="BG136" i="1"/>
  <c r="BE136" i="1"/>
  <c r="BC136" i="1"/>
  <c r="BA136" i="1"/>
  <c r="AY136" i="1"/>
  <c r="AW136" i="1"/>
  <c r="AU136" i="1"/>
  <c r="AS136" i="1"/>
  <c r="AQ136" i="1"/>
  <c r="AO136" i="1"/>
  <c r="AM136" i="1"/>
  <c r="AK136" i="1"/>
  <c r="AI136" i="1"/>
  <c r="AG136" i="1"/>
  <c r="AE136" i="1"/>
  <c r="AC136" i="1"/>
  <c r="AA136" i="1"/>
  <c r="Y136" i="1"/>
  <c r="W136" i="1"/>
  <c r="U136" i="1"/>
  <c r="S136" i="1"/>
  <c r="Q136" i="1"/>
  <c r="O136" i="1"/>
  <c r="EN135" i="1"/>
  <c r="EG135" i="1"/>
  <c r="EE135" i="1"/>
  <c r="EC135" i="1"/>
  <c r="EA135" i="1"/>
  <c r="DY135" i="1"/>
  <c r="DW135" i="1"/>
  <c r="DU135" i="1"/>
  <c r="DQ135" i="1"/>
  <c r="DO135" i="1"/>
  <c r="DM135" i="1"/>
  <c r="DK135" i="1"/>
  <c r="DI135" i="1"/>
  <c r="DG135" i="1"/>
  <c r="DE135" i="1"/>
  <c r="DC135" i="1"/>
  <c r="DA135" i="1"/>
  <c r="CY135" i="1"/>
  <c r="CW135" i="1"/>
  <c r="CU135" i="1"/>
  <c r="CS135" i="1"/>
  <c r="CQ135" i="1"/>
  <c r="CO135" i="1"/>
  <c r="CM135" i="1"/>
  <c r="CK135" i="1"/>
  <c r="CI135" i="1"/>
  <c r="CG135" i="1"/>
  <c r="CE135" i="1"/>
  <c r="CC135" i="1"/>
  <c r="CA135" i="1"/>
  <c r="BY135" i="1"/>
  <c r="BW135" i="1"/>
  <c r="BU135" i="1"/>
  <c r="BS135" i="1"/>
  <c r="BQ135" i="1"/>
  <c r="BO135" i="1"/>
  <c r="BM135" i="1"/>
  <c r="BK135" i="1"/>
  <c r="BI135" i="1"/>
  <c r="BG135" i="1"/>
  <c r="BE135" i="1"/>
  <c r="BC135" i="1"/>
  <c r="BA135" i="1"/>
  <c r="AY135" i="1"/>
  <c r="AW135" i="1"/>
  <c r="AU135" i="1"/>
  <c r="AS135" i="1"/>
  <c r="AQ135" i="1"/>
  <c r="AO135" i="1"/>
  <c r="AM135" i="1"/>
  <c r="AK135" i="1"/>
  <c r="AI135" i="1"/>
  <c r="AG135" i="1"/>
  <c r="AE135" i="1"/>
  <c r="AC135" i="1"/>
  <c r="AA135" i="1"/>
  <c r="Y135" i="1"/>
  <c r="W135" i="1"/>
  <c r="U135" i="1"/>
  <c r="S135" i="1"/>
  <c r="Q135" i="1"/>
  <c r="O135" i="1"/>
  <c r="EN134" i="1"/>
  <c r="EG134" i="1"/>
  <c r="EE134" i="1"/>
  <c r="EC134" i="1"/>
  <c r="EA134" i="1"/>
  <c r="DY134" i="1"/>
  <c r="DW134" i="1"/>
  <c r="DU134" i="1"/>
  <c r="DQ134" i="1"/>
  <c r="DO134" i="1"/>
  <c r="DM134" i="1"/>
  <c r="DK134" i="1"/>
  <c r="DI134" i="1"/>
  <c r="DG134" i="1"/>
  <c r="DE134" i="1"/>
  <c r="DC134" i="1"/>
  <c r="DA134" i="1"/>
  <c r="CY134" i="1"/>
  <c r="CW134" i="1"/>
  <c r="CU134" i="1"/>
  <c r="CS134" i="1"/>
  <c r="CQ134" i="1"/>
  <c r="CO134" i="1"/>
  <c r="CM134" i="1"/>
  <c r="CK134" i="1"/>
  <c r="CI134" i="1"/>
  <c r="CG134" i="1"/>
  <c r="CE134" i="1"/>
  <c r="CC134" i="1"/>
  <c r="CA134" i="1"/>
  <c r="BY134" i="1"/>
  <c r="BW134" i="1"/>
  <c r="BU134" i="1"/>
  <c r="BS134" i="1"/>
  <c r="BQ134" i="1"/>
  <c r="BO134" i="1"/>
  <c r="BM134" i="1"/>
  <c r="BK134" i="1"/>
  <c r="BI134" i="1"/>
  <c r="BG134" i="1"/>
  <c r="BE134" i="1"/>
  <c r="BC134" i="1"/>
  <c r="BA134" i="1"/>
  <c r="AY134" i="1"/>
  <c r="AW134" i="1"/>
  <c r="AU134" i="1"/>
  <c r="AS134" i="1"/>
  <c r="AQ134" i="1"/>
  <c r="AO134" i="1"/>
  <c r="AM134" i="1"/>
  <c r="AK134" i="1"/>
  <c r="AI134" i="1"/>
  <c r="AG134" i="1"/>
  <c r="AE134" i="1"/>
  <c r="AC134" i="1"/>
  <c r="AA134" i="1"/>
  <c r="Y134" i="1"/>
  <c r="W134" i="1"/>
  <c r="U134" i="1"/>
  <c r="S134" i="1"/>
  <c r="Q134" i="1"/>
  <c r="O134" i="1"/>
  <c r="EN133" i="1"/>
  <c r="EG133" i="1"/>
  <c r="EE133" i="1"/>
  <c r="EC133" i="1"/>
  <c r="EA133" i="1"/>
  <c r="DY133" i="1"/>
  <c r="DW133" i="1"/>
  <c r="DU133" i="1"/>
  <c r="DQ133" i="1"/>
  <c r="DO133" i="1"/>
  <c r="DM133" i="1"/>
  <c r="DK133" i="1"/>
  <c r="DI133" i="1"/>
  <c r="DG133" i="1"/>
  <c r="DE133" i="1"/>
  <c r="DC133" i="1"/>
  <c r="DA133" i="1"/>
  <c r="CY133" i="1"/>
  <c r="CW133" i="1"/>
  <c r="CU133" i="1"/>
  <c r="CS133" i="1"/>
  <c r="CQ133" i="1"/>
  <c r="CO133" i="1"/>
  <c r="CM133" i="1"/>
  <c r="CK133" i="1"/>
  <c r="CI133" i="1"/>
  <c r="CG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I133" i="1"/>
  <c r="AG133" i="1"/>
  <c r="AE133" i="1"/>
  <c r="AC133" i="1"/>
  <c r="AA133" i="1"/>
  <c r="Y133" i="1"/>
  <c r="W133" i="1"/>
  <c r="U133" i="1"/>
  <c r="S133" i="1"/>
  <c r="Q133" i="1"/>
  <c r="O133" i="1"/>
  <c r="EN132" i="1"/>
  <c r="EG132" i="1"/>
  <c r="EE132" i="1"/>
  <c r="EC132" i="1"/>
  <c r="EA132" i="1"/>
  <c r="DY132" i="1"/>
  <c r="DW132" i="1"/>
  <c r="DU132" i="1"/>
  <c r="DQ132" i="1"/>
  <c r="DO132" i="1"/>
  <c r="DM132" i="1"/>
  <c r="DK132" i="1"/>
  <c r="DI132" i="1"/>
  <c r="DG132" i="1"/>
  <c r="DE132" i="1"/>
  <c r="DC132" i="1"/>
  <c r="DA132" i="1"/>
  <c r="CY132" i="1"/>
  <c r="CW132" i="1"/>
  <c r="CU132" i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M132" i="1"/>
  <c r="AK132" i="1"/>
  <c r="AI132" i="1"/>
  <c r="AG132" i="1"/>
  <c r="AE132" i="1"/>
  <c r="AC132" i="1"/>
  <c r="AA132" i="1"/>
  <c r="Y132" i="1"/>
  <c r="W132" i="1"/>
  <c r="U132" i="1"/>
  <c r="S132" i="1"/>
  <c r="Q132" i="1"/>
  <c r="O132" i="1"/>
  <c r="EN131" i="1"/>
  <c r="EG131" i="1"/>
  <c r="EE131" i="1"/>
  <c r="EC131" i="1"/>
  <c r="EA131" i="1"/>
  <c r="DY131" i="1"/>
  <c r="DW131" i="1"/>
  <c r="DU131" i="1"/>
  <c r="DQ131" i="1"/>
  <c r="DO131" i="1"/>
  <c r="DM131" i="1"/>
  <c r="DK131" i="1"/>
  <c r="DI131" i="1"/>
  <c r="DG131" i="1"/>
  <c r="DE131" i="1"/>
  <c r="DC131" i="1"/>
  <c r="DA131" i="1"/>
  <c r="CY131" i="1"/>
  <c r="CW131" i="1"/>
  <c r="CU131" i="1"/>
  <c r="CS131" i="1"/>
  <c r="CQ131" i="1"/>
  <c r="CO131" i="1"/>
  <c r="CM131" i="1"/>
  <c r="CK131" i="1"/>
  <c r="CI131" i="1"/>
  <c r="CG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G131" i="1"/>
  <c r="BE131" i="1"/>
  <c r="BC131" i="1"/>
  <c r="BA131" i="1"/>
  <c r="AY131" i="1"/>
  <c r="AW131" i="1"/>
  <c r="AU131" i="1"/>
  <c r="AS131" i="1"/>
  <c r="AQ131" i="1"/>
  <c r="AO131" i="1"/>
  <c r="AM131" i="1"/>
  <c r="AK131" i="1"/>
  <c r="AI131" i="1"/>
  <c r="AG131" i="1"/>
  <c r="AE131" i="1"/>
  <c r="AC131" i="1"/>
  <c r="AA131" i="1"/>
  <c r="Y131" i="1"/>
  <c r="W131" i="1"/>
  <c r="U131" i="1"/>
  <c r="S131" i="1"/>
  <c r="Q131" i="1"/>
  <c r="O131" i="1"/>
  <c r="EN130" i="1"/>
  <c r="EG130" i="1"/>
  <c r="EE130" i="1"/>
  <c r="EC130" i="1"/>
  <c r="EA130" i="1"/>
  <c r="DY130" i="1"/>
  <c r="DW130" i="1"/>
  <c r="DU130" i="1"/>
  <c r="DQ130" i="1"/>
  <c r="DO130" i="1"/>
  <c r="DM130" i="1"/>
  <c r="DK130" i="1"/>
  <c r="DI130" i="1"/>
  <c r="DG130" i="1"/>
  <c r="DE130" i="1"/>
  <c r="DC130" i="1"/>
  <c r="DA130" i="1"/>
  <c r="CY130" i="1"/>
  <c r="CW130" i="1"/>
  <c r="CU130" i="1"/>
  <c r="CS130" i="1"/>
  <c r="CQ130" i="1"/>
  <c r="CO130" i="1"/>
  <c r="CM130" i="1"/>
  <c r="CK130" i="1"/>
  <c r="CI130" i="1"/>
  <c r="CG130" i="1"/>
  <c r="CE130" i="1"/>
  <c r="CC130" i="1"/>
  <c r="CA130" i="1"/>
  <c r="BY130" i="1"/>
  <c r="BW130" i="1"/>
  <c r="BU130" i="1"/>
  <c r="BS130" i="1"/>
  <c r="BQ130" i="1"/>
  <c r="BO130" i="1"/>
  <c r="BM130" i="1"/>
  <c r="BK130" i="1"/>
  <c r="BI130" i="1"/>
  <c r="BG130" i="1"/>
  <c r="BE130" i="1"/>
  <c r="BC130" i="1"/>
  <c r="BA130" i="1"/>
  <c r="AY130" i="1"/>
  <c r="AW130" i="1"/>
  <c r="AU130" i="1"/>
  <c r="AS130" i="1"/>
  <c r="AQ130" i="1"/>
  <c r="AO130" i="1"/>
  <c r="AM130" i="1"/>
  <c r="AK130" i="1"/>
  <c r="AI130" i="1"/>
  <c r="AG130" i="1"/>
  <c r="AE130" i="1"/>
  <c r="AC130" i="1"/>
  <c r="AA130" i="1"/>
  <c r="Y130" i="1"/>
  <c r="W130" i="1"/>
  <c r="U130" i="1"/>
  <c r="S130" i="1"/>
  <c r="Q130" i="1"/>
  <c r="O130" i="1"/>
  <c r="EN129" i="1"/>
  <c r="EG129" i="1"/>
  <c r="EE129" i="1"/>
  <c r="EC129" i="1"/>
  <c r="EA129" i="1"/>
  <c r="DY129" i="1"/>
  <c r="DW129" i="1"/>
  <c r="DU129" i="1"/>
  <c r="DQ129" i="1"/>
  <c r="DO129" i="1"/>
  <c r="DM129" i="1"/>
  <c r="DK129" i="1"/>
  <c r="DI129" i="1"/>
  <c r="DG129" i="1"/>
  <c r="DE129" i="1"/>
  <c r="DC129" i="1"/>
  <c r="DA129" i="1"/>
  <c r="CY129" i="1"/>
  <c r="CW129" i="1"/>
  <c r="CU129" i="1"/>
  <c r="CS129" i="1"/>
  <c r="CQ129" i="1"/>
  <c r="CO129" i="1"/>
  <c r="CM129" i="1"/>
  <c r="CK129" i="1"/>
  <c r="CI129" i="1"/>
  <c r="CG129" i="1"/>
  <c r="CE129" i="1"/>
  <c r="CC129" i="1"/>
  <c r="CA129" i="1"/>
  <c r="BY129" i="1"/>
  <c r="BW129" i="1"/>
  <c r="BU129" i="1"/>
  <c r="BS129" i="1"/>
  <c r="BQ129" i="1"/>
  <c r="BO129" i="1"/>
  <c r="BM129" i="1"/>
  <c r="BK129" i="1"/>
  <c r="BI129" i="1"/>
  <c r="BG129" i="1"/>
  <c r="BE129" i="1"/>
  <c r="BC129" i="1"/>
  <c r="BA129" i="1"/>
  <c r="AY129" i="1"/>
  <c r="AW129" i="1"/>
  <c r="AU129" i="1"/>
  <c r="AS129" i="1"/>
  <c r="AQ129" i="1"/>
  <c r="AO129" i="1"/>
  <c r="AM129" i="1"/>
  <c r="AK129" i="1"/>
  <c r="AI129" i="1"/>
  <c r="AG129" i="1"/>
  <c r="AE129" i="1"/>
  <c r="AC129" i="1"/>
  <c r="AA129" i="1"/>
  <c r="Y129" i="1"/>
  <c r="W129" i="1"/>
  <c r="U129" i="1"/>
  <c r="S129" i="1"/>
  <c r="Q129" i="1"/>
  <c r="O129" i="1"/>
  <c r="EN128" i="1"/>
  <c r="EG128" i="1"/>
  <c r="EE128" i="1"/>
  <c r="EC128" i="1"/>
  <c r="EA128" i="1"/>
  <c r="DY128" i="1"/>
  <c r="DW128" i="1"/>
  <c r="DU128" i="1"/>
  <c r="DQ128" i="1"/>
  <c r="DO128" i="1"/>
  <c r="DM128" i="1"/>
  <c r="DK128" i="1"/>
  <c r="DI128" i="1"/>
  <c r="DG128" i="1"/>
  <c r="DE128" i="1"/>
  <c r="DC128" i="1"/>
  <c r="DA128" i="1"/>
  <c r="CY128" i="1"/>
  <c r="CW128" i="1"/>
  <c r="CU128" i="1"/>
  <c r="CS128" i="1"/>
  <c r="CQ128" i="1"/>
  <c r="CO128" i="1"/>
  <c r="CM128" i="1"/>
  <c r="CK128" i="1"/>
  <c r="CI128" i="1"/>
  <c r="CG128" i="1"/>
  <c r="CE128" i="1"/>
  <c r="CC128" i="1"/>
  <c r="CA128" i="1"/>
  <c r="BY128" i="1"/>
  <c r="BW128" i="1"/>
  <c r="BU128" i="1"/>
  <c r="BS128" i="1"/>
  <c r="BQ128" i="1"/>
  <c r="BO128" i="1"/>
  <c r="BM128" i="1"/>
  <c r="BK128" i="1"/>
  <c r="BI128" i="1"/>
  <c r="BG128" i="1"/>
  <c r="BE128" i="1"/>
  <c r="BC128" i="1"/>
  <c r="BA128" i="1"/>
  <c r="AY128" i="1"/>
  <c r="AW128" i="1"/>
  <c r="AU128" i="1"/>
  <c r="AS128" i="1"/>
  <c r="AQ128" i="1"/>
  <c r="AO128" i="1"/>
  <c r="AM128" i="1"/>
  <c r="AK128" i="1"/>
  <c r="AI128" i="1"/>
  <c r="AG128" i="1"/>
  <c r="AE128" i="1"/>
  <c r="AC128" i="1"/>
  <c r="AA128" i="1"/>
  <c r="Y128" i="1"/>
  <c r="W128" i="1"/>
  <c r="U128" i="1"/>
  <c r="S128" i="1"/>
  <c r="Q128" i="1"/>
  <c r="O128" i="1"/>
  <c r="EN127" i="1"/>
  <c r="EG127" i="1"/>
  <c r="EE127" i="1"/>
  <c r="EC127" i="1"/>
  <c r="EA127" i="1"/>
  <c r="DY127" i="1"/>
  <c r="DW127" i="1"/>
  <c r="DU127" i="1"/>
  <c r="DQ127" i="1"/>
  <c r="DO127" i="1"/>
  <c r="DM127" i="1"/>
  <c r="DK127" i="1"/>
  <c r="DI127" i="1"/>
  <c r="DG127" i="1"/>
  <c r="DE127" i="1"/>
  <c r="DC127" i="1"/>
  <c r="DA127" i="1"/>
  <c r="CY127" i="1"/>
  <c r="CW127" i="1"/>
  <c r="CU127" i="1"/>
  <c r="CS127" i="1"/>
  <c r="CQ127" i="1"/>
  <c r="CO127" i="1"/>
  <c r="CM127" i="1"/>
  <c r="CK127" i="1"/>
  <c r="CI127" i="1"/>
  <c r="CG127" i="1"/>
  <c r="CE127" i="1"/>
  <c r="CC127" i="1"/>
  <c r="CA127" i="1"/>
  <c r="BY127" i="1"/>
  <c r="BW127" i="1"/>
  <c r="BU127" i="1"/>
  <c r="BS127" i="1"/>
  <c r="BQ127" i="1"/>
  <c r="BO127" i="1"/>
  <c r="BM127" i="1"/>
  <c r="BK127" i="1"/>
  <c r="BI127" i="1"/>
  <c r="BG127" i="1"/>
  <c r="BE127" i="1"/>
  <c r="BC127" i="1"/>
  <c r="BA127" i="1"/>
  <c r="AY127" i="1"/>
  <c r="AW127" i="1"/>
  <c r="AU127" i="1"/>
  <c r="AS127" i="1"/>
  <c r="AQ127" i="1"/>
  <c r="AO127" i="1"/>
  <c r="AM127" i="1"/>
  <c r="AK127" i="1"/>
  <c r="AI127" i="1"/>
  <c r="AG127" i="1"/>
  <c r="AE127" i="1"/>
  <c r="AC127" i="1"/>
  <c r="AA127" i="1"/>
  <c r="Y127" i="1"/>
  <c r="W127" i="1"/>
  <c r="U127" i="1"/>
  <c r="S127" i="1"/>
  <c r="Q127" i="1"/>
  <c r="O127" i="1"/>
  <c r="EN126" i="1"/>
  <c r="EG126" i="1"/>
  <c r="EE126" i="1"/>
  <c r="EC126" i="1"/>
  <c r="EA126" i="1"/>
  <c r="DY126" i="1"/>
  <c r="DW126" i="1"/>
  <c r="DU126" i="1"/>
  <c r="DQ126" i="1"/>
  <c r="DO126" i="1"/>
  <c r="DM126" i="1"/>
  <c r="DK126" i="1"/>
  <c r="DI126" i="1"/>
  <c r="DG126" i="1"/>
  <c r="DE126" i="1"/>
  <c r="DC126" i="1"/>
  <c r="DA126" i="1"/>
  <c r="CY126" i="1"/>
  <c r="CW126" i="1"/>
  <c r="CU126" i="1"/>
  <c r="CS126" i="1"/>
  <c r="CQ126" i="1"/>
  <c r="CO126" i="1"/>
  <c r="CM126" i="1"/>
  <c r="CK126" i="1"/>
  <c r="CI126" i="1"/>
  <c r="CG126" i="1"/>
  <c r="CE126" i="1"/>
  <c r="CC126" i="1"/>
  <c r="CA126" i="1"/>
  <c r="BY126" i="1"/>
  <c r="BW126" i="1"/>
  <c r="BU126" i="1"/>
  <c r="BS126" i="1"/>
  <c r="BQ126" i="1"/>
  <c r="BO126" i="1"/>
  <c r="BM126" i="1"/>
  <c r="BK126" i="1"/>
  <c r="BI126" i="1"/>
  <c r="BG126" i="1"/>
  <c r="BE126" i="1"/>
  <c r="BC126" i="1"/>
  <c r="BA126" i="1"/>
  <c r="AY126" i="1"/>
  <c r="AW126" i="1"/>
  <c r="AU126" i="1"/>
  <c r="AS126" i="1"/>
  <c r="AQ126" i="1"/>
  <c r="AO126" i="1"/>
  <c r="AM126" i="1"/>
  <c r="AK126" i="1"/>
  <c r="AI126" i="1"/>
  <c r="AG126" i="1"/>
  <c r="AE126" i="1"/>
  <c r="AC126" i="1"/>
  <c r="AA126" i="1"/>
  <c r="Y126" i="1"/>
  <c r="W126" i="1"/>
  <c r="U126" i="1"/>
  <c r="S126" i="1"/>
  <c r="Q126" i="1"/>
  <c r="O126" i="1"/>
  <c r="EN125" i="1"/>
  <c r="EG125" i="1"/>
  <c r="EE125" i="1"/>
  <c r="EC125" i="1"/>
  <c r="EA125" i="1"/>
  <c r="DY125" i="1"/>
  <c r="DW125" i="1"/>
  <c r="DU125" i="1"/>
  <c r="DQ125" i="1"/>
  <c r="DO125" i="1"/>
  <c r="DM125" i="1"/>
  <c r="DK125" i="1"/>
  <c r="DI125" i="1"/>
  <c r="DG125" i="1"/>
  <c r="DE125" i="1"/>
  <c r="DC125" i="1"/>
  <c r="DA125" i="1"/>
  <c r="CY125" i="1"/>
  <c r="CW125" i="1"/>
  <c r="CU125" i="1"/>
  <c r="CS125" i="1"/>
  <c r="CQ125" i="1"/>
  <c r="CO125" i="1"/>
  <c r="CM125" i="1"/>
  <c r="CK125" i="1"/>
  <c r="CI125" i="1"/>
  <c r="CG125" i="1"/>
  <c r="CE125" i="1"/>
  <c r="CC125" i="1"/>
  <c r="CA125" i="1"/>
  <c r="BY125" i="1"/>
  <c r="BW125" i="1"/>
  <c r="BU125" i="1"/>
  <c r="BS125" i="1"/>
  <c r="BQ125" i="1"/>
  <c r="BO125" i="1"/>
  <c r="BM125" i="1"/>
  <c r="BK125" i="1"/>
  <c r="BI125" i="1"/>
  <c r="BG125" i="1"/>
  <c r="BE125" i="1"/>
  <c r="BC125" i="1"/>
  <c r="BA125" i="1"/>
  <c r="AY125" i="1"/>
  <c r="AW125" i="1"/>
  <c r="AU125" i="1"/>
  <c r="AS125" i="1"/>
  <c r="AQ125" i="1"/>
  <c r="AO125" i="1"/>
  <c r="AM125" i="1"/>
  <c r="AK125" i="1"/>
  <c r="AI125" i="1"/>
  <c r="AG125" i="1"/>
  <c r="AE125" i="1"/>
  <c r="AC125" i="1"/>
  <c r="AA125" i="1"/>
  <c r="Y125" i="1"/>
  <c r="W125" i="1"/>
  <c r="U125" i="1"/>
  <c r="S125" i="1"/>
  <c r="Q125" i="1"/>
  <c r="O125" i="1"/>
  <c r="EN124" i="1"/>
  <c r="EG124" i="1"/>
  <c r="EE124" i="1"/>
  <c r="EC124" i="1"/>
  <c r="EA124" i="1"/>
  <c r="DY124" i="1"/>
  <c r="DW124" i="1"/>
  <c r="DU124" i="1"/>
  <c r="DQ124" i="1"/>
  <c r="DO124" i="1"/>
  <c r="DM124" i="1"/>
  <c r="DK124" i="1"/>
  <c r="DI124" i="1"/>
  <c r="DG124" i="1"/>
  <c r="DE124" i="1"/>
  <c r="DC124" i="1"/>
  <c r="DA124" i="1"/>
  <c r="CY124" i="1"/>
  <c r="CW124" i="1"/>
  <c r="CU124" i="1"/>
  <c r="CS124" i="1"/>
  <c r="CQ124" i="1"/>
  <c r="CO124" i="1"/>
  <c r="CM124" i="1"/>
  <c r="CK124" i="1"/>
  <c r="CI124" i="1"/>
  <c r="CG124" i="1"/>
  <c r="CE124" i="1"/>
  <c r="CC124" i="1"/>
  <c r="CA124" i="1"/>
  <c r="BY124" i="1"/>
  <c r="BW124" i="1"/>
  <c r="BU124" i="1"/>
  <c r="BS124" i="1"/>
  <c r="BQ124" i="1"/>
  <c r="BO124" i="1"/>
  <c r="BM124" i="1"/>
  <c r="BK124" i="1"/>
  <c r="BI124" i="1"/>
  <c r="BG124" i="1"/>
  <c r="BE124" i="1"/>
  <c r="BC124" i="1"/>
  <c r="BA124" i="1"/>
  <c r="AY124" i="1"/>
  <c r="AW124" i="1"/>
  <c r="AU124" i="1"/>
  <c r="AS124" i="1"/>
  <c r="AQ124" i="1"/>
  <c r="AO124" i="1"/>
  <c r="AM124" i="1"/>
  <c r="AK124" i="1"/>
  <c r="AI124" i="1"/>
  <c r="AG124" i="1"/>
  <c r="AE124" i="1"/>
  <c r="AC124" i="1"/>
  <c r="AA124" i="1"/>
  <c r="Y124" i="1"/>
  <c r="W124" i="1"/>
  <c r="U124" i="1"/>
  <c r="S124" i="1"/>
  <c r="Q124" i="1"/>
  <c r="O124" i="1"/>
  <c r="EN123" i="1"/>
  <c r="EG123" i="1"/>
  <c r="EE123" i="1"/>
  <c r="EC123" i="1"/>
  <c r="EA123" i="1"/>
  <c r="DY123" i="1"/>
  <c r="DW123" i="1"/>
  <c r="DU123" i="1"/>
  <c r="DQ123" i="1"/>
  <c r="DO123" i="1"/>
  <c r="DM123" i="1"/>
  <c r="DK123" i="1"/>
  <c r="DI123" i="1"/>
  <c r="DG123" i="1"/>
  <c r="DE123" i="1"/>
  <c r="DC123" i="1"/>
  <c r="DA123" i="1"/>
  <c r="CY123" i="1"/>
  <c r="CW123" i="1"/>
  <c r="CU123" i="1"/>
  <c r="CS123" i="1"/>
  <c r="CQ123" i="1"/>
  <c r="CO123" i="1"/>
  <c r="CM123" i="1"/>
  <c r="CK123" i="1"/>
  <c r="CI123" i="1"/>
  <c r="CG123" i="1"/>
  <c r="CE123" i="1"/>
  <c r="CC123" i="1"/>
  <c r="CA123" i="1"/>
  <c r="BY123" i="1"/>
  <c r="BW123" i="1"/>
  <c r="BU123" i="1"/>
  <c r="BS123" i="1"/>
  <c r="BQ123" i="1"/>
  <c r="BO123" i="1"/>
  <c r="BM123" i="1"/>
  <c r="BK123" i="1"/>
  <c r="BI123" i="1"/>
  <c r="BG123" i="1"/>
  <c r="BE123" i="1"/>
  <c r="BC123" i="1"/>
  <c r="BA123" i="1"/>
  <c r="AY123" i="1"/>
  <c r="AW123" i="1"/>
  <c r="AU123" i="1"/>
  <c r="AS123" i="1"/>
  <c r="AQ123" i="1"/>
  <c r="AO123" i="1"/>
  <c r="AM123" i="1"/>
  <c r="AK123" i="1"/>
  <c r="AI123" i="1"/>
  <c r="AG123" i="1"/>
  <c r="AE123" i="1"/>
  <c r="AC123" i="1"/>
  <c r="AA123" i="1"/>
  <c r="Y123" i="1"/>
  <c r="W123" i="1"/>
  <c r="U123" i="1"/>
  <c r="S123" i="1"/>
  <c r="Q123" i="1"/>
  <c r="O123" i="1"/>
  <c r="EN122" i="1"/>
  <c r="EG122" i="1"/>
  <c r="EE122" i="1"/>
  <c r="EC122" i="1"/>
  <c r="EA122" i="1"/>
  <c r="DY122" i="1"/>
  <c r="DW122" i="1"/>
  <c r="DU122" i="1"/>
  <c r="DQ122" i="1"/>
  <c r="DO122" i="1"/>
  <c r="DM122" i="1"/>
  <c r="DK122" i="1"/>
  <c r="DI122" i="1"/>
  <c r="DG122" i="1"/>
  <c r="DE122" i="1"/>
  <c r="DC122" i="1"/>
  <c r="DA122" i="1"/>
  <c r="CY122" i="1"/>
  <c r="CW122" i="1"/>
  <c r="CU122" i="1"/>
  <c r="CS122" i="1"/>
  <c r="CQ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I122" i="1"/>
  <c r="AG122" i="1"/>
  <c r="AE122" i="1"/>
  <c r="AC122" i="1"/>
  <c r="AA122" i="1"/>
  <c r="Y122" i="1"/>
  <c r="W122" i="1"/>
  <c r="U122" i="1"/>
  <c r="S122" i="1"/>
  <c r="Q122" i="1"/>
  <c r="O122" i="1"/>
  <c r="EN121" i="1"/>
  <c r="EG121" i="1"/>
  <c r="EE121" i="1"/>
  <c r="EC121" i="1"/>
  <c r="EA121" i="1"/>
  <c r="DY121" i="1"/>
  <c r="DW121" i="1"/>
  <c r="DU121" i="1"/>
  <c r="DQ121" i="1"/>
  <c r="DO121" i="1"/>
  <c r="DM121" i="1"/>
  <c r="DK121" i="1"/>
  <c r="DI121" i="1"/>
  <c r="DG121" i="1"/>
  <c r="DE121" i="1"/>
  <c r="DC121" i="1"/>
  <c r="DA121" i="1"/>
  <c r="CY121" i="1"/>
  <c r="CW121" i="1"/>
  <c r="CU121" i="1"/>
  <c r="CS121" i="1"/>
  <c r="CQ121" i="1"/>
  <c r="CO121" i="1"/>
  <c r="CM121" i="1"/>
  <c r="CK121" i="1"/>
  <c r="CI121" i="1"/>
  <c r="CG121" i="1"/>
  <c r="CE121" i="1"/>
  <c r="CC121" i="1"/>
  <c r="CA121" i="1"/>
  <c r="BY121" i="1"/>
  <c r="BW121" i="1"/>
  <c r="BU121" i="1"/>
  <c r="BS121" i="1"/>
  <c r="BQ121" i="1"/>
  <c r="BO121" i="1"/>
  <c r="BM121" i="1"/>
  <c r="BK121" i="1"/>
  <c r="BI121" i="1"/>
  <c r="BG121" i="1"/>
  <c r="BE121" i="1"/>
  <c r="BC121" i="1"/>
  <c r="BA121" i="1"/>
  <c r="AY121" i="1"/>
  <c r="AW121" i="1"/>
  <c r="AU121" i="1"/>
  <c r="AS121" i="1"/>
  <c r="AQ121" i="1"/>
  <c r="AO121" i="1"/>
  <c r="AM121" i="1"/>
  <c r="AK121" i="1"/>
  <c r="AI121" i="1"/>
  <c r="AG121" i="1"/>
  <c r="AE121" i="1"/>
  <c r="AC121" i="1"/>
  <c r="AA121" i="1"/>
  <c r="Y121" i="1"/>
  <c r="W121" i="1"/>
  <c r="U121" i="1"/>
  <c r="S121" i="1"/>
  <c r="Q121" i="1"/>
  <c r="O121" i="1"/>
  <c r="EN120" i="1"/>
  <c r="EG120" i="1"/>
  <c r="EE120" i="1"/>
  <c r="EC120" i="1"/>
  <c r="EA120" i="1"/>
  <c r="DY120" i="1"/>
  <c r="DW120" i="1"/>
  <c r="DU120" i="1"/>
  <c r="DQ120" i="1"/>
  <c r="DO120" i="1"/>
  <c r="DM120" i="1"/>
  <c r="DK120" i="1"/>
  <c r="DI120" i="1"/>
  <c r="DG120" i="1"/>
  <c r="DE120" i="1"/>
  <c r="DC120" i="1"/>
  <c r="DA120" i="1"/>
  <c r="CY120" i="1"/>
  <c r="CW120" i="1"/>
  <c r="CU120" i="1"/>
  <c r="CS120" i="1"/>
  <c r="CQ120" i="1"/>
  <c r="CO120" i="1"/>
  <c r="CM120" i="1"/>
  <c r="CK120" i="1"/>
  <c r="CI120" i="1"/>
  <c r="CG120" i="1"/>
  <c r="CE120" i="1"/>
  <c r="CC120" i="1"/>
  <c r="CA120" i="1"/>
  <c r="BY120" i="1"/>
  <c r="BW120" i="1"/>
  <c r="BU120" i="1"/>
  <c r="BS120" i="1"/>
  <c r="BQ120" i="1"/>
  <c r="BO120" i="1"/>
  <c r="BM120" i="1"/>
  <c r="BK120" i="1"/>
  <c r="BI120" i="1"/>
  <c r="BG120" i="1"/>
  <c r="BE120" i="1"/>
  <c r="BC120" i="1"/>
  <c r="BA120" i="1"/>
  <c r="AY120" i="1"/>
  <c r="AW120" i="1"/>
  <c r="AU120" i="1"/>
  <c r="AS120" i="1"/>
  <c r="AQ120" i="1"/>
  <c r="AO120" i="1"/>
  <c r="AM120" i="1"/>
  <c r="AK120" i="1"/>
  <c r="AI120" i="1"/>
  <c r="AG120" i="1"/>
  <c r="AE120" i="1"/>
  <c r="AC120" i="1"/>
  <c r="AA120" i="1"/>
  <c r="Y120" i="1"/>
  <c r="W120" i="1"/>
  <c r="U120" i="1"/>
  <c r="S120" i="1"/>
  <c r="Q120" i="1"/>
  <c r="O120" i="1"/>
  <c r="EN119" i="1"/>
  <c r="EG119" i="1"/>
  <c r="EE119" i="1"/>
  <c r="EC119" i="1"/>
  <c r="EA119" i="1"/>
  <c r="DY119" i="1"/>
  <c r="DW119" i="1"/>
  <c r="DU119" i="1"/>
  <c r="DQ119" i="1"/>
  <c r="DO119" i="1"/>
  <c r="DM119" i="1"/>
  <c r="DK119" i="1"/>
  <c r="DI119" i="1"/>
  <c r="DG119" i="1"/>
  <c r="DE119" i="1"/>
  <c r="DC119" i="1"/>
  <c r="DA119" i="1"/>
  <c r="CY119" i="1"/>
  <c r="CW119" i="1"/>
  <c r="CU119" i="1"/>
  <c r="CS119" i="1"/>
  <c r="CQ119" i="1"/>
  <c r="CO119" i="1"/>
  <c r="CM119" i="1"/>
  <c r="CK119" i="1"/>
  <c r="CI119" i="1"/>
  <c r="CG119" i="1"/>
  <c r="CE119" i="1"/>
  <c r="CC119" i="1"/>
  <c r="CA119" i="1"/>
  <c r="BY119" i="1"/>
  <c r="BW119" i="1"/>
  <c r="BU119" i="1"/>
  <c r="BS119" i="1"/>
  <c r="BQ119" i="1"/>
  <c r="BO119" i="1"/>
  <c r="BM119" i="1"/>
  <c r="BK119" i="1"/>
  <c r="BI119" i="1"/>
  <c r="BG119" i="1"/>
  <c r="BE119" i="1"/>
  <c r="BC119" i="1"/>
  <c r="BA119" i="1"/>
  <c r="AY119" i="1"/>
  <c r="AW119" i="1"/>
  <c r="AU119" i="1"/>
  <c r="AS119" i="1"/>
  <c r="AQ119" i="1"/>
  <c r="AO119" i="1"/>
  <c r="AM119" i="1"/>
  <c r="AK119" i="1"/>
  <c r="AI119" i="1"/>
  <c r="AG119" i="1"/>
  <c r="AE119" i="1"/>
  <c r="AC119" i="1"/>
  <c r="AA119" i="1"/>
  <c r="Y119" i="1"/>
  <c r="W119" i="1"/>
  <c r="U119" i="1"/>
  <c r="S119" i="1"/>
  <c r="Q119" i="1"/>
  <c r="O119" i="1"/>
  <c r="EN118" i="1"/>
  <c r="EG118" i="1"/>
  <c r="EC118" i="1"/>
  <c r="DW118" i="1"/>
  <c r="DU118" i="1"/>
  <c r="DQ118" i="1"/>
  <c r="DO118" i="1"/>
  <c r="DM118" i="1"/>
  <c r="DK118" i="1"/>
  <c r="DI118" i="1"/>
  <c r="DG118" i="1"/>
  <c r="DE118" i="1"/>
  <c r="DC118" i="1"/>
  <c r="DA118" i="1"/>
  <c r="CY118" i="1"/>
  <c r="CW118" i="1"/>
  <c r="CU118" i="1"/>
  <c r="CS118" i="1"/>
  <c r="CQ118" i="1"/>
  <c r="CO118" i="1"/>
  <c r="CM118" i="1"/>
  <c r="CK118" i="1"/>
  <c r="CI118" i="1"/>
  <c r="CG118" i="1"/>
  <c r="CE118" i="1"/>
  <c r="CC118" i="1"/>
  <c r="CA118" i="1"/>
  <c r="BY118" i="1"/>
  <c r="BW118" i="1"/>
  <c r="BU118" i="1"/>
  <c r="BS118" i="1"/>
  <c r="BQ118" i="1"/>
  <c r="BO118" i="1"/>
  <c r="BM118" i="1"/>
  <c r="BK118" i="1"/>
  <c r="BI118" i="1"/>
  <c r="BG118" i="1"/>
  <c r="BE118" i="1"/>
  <c r="BC118" i="1"/>
  <c r="BA118" i="1"/>
  <c r="AY118" i="1"/>
  <c r="AW118" i="1"/>
  <c r="AU118" i="1"/>
  <c r="AS118" i="1"/>
  <c r="AQ118" i="1"/>
  <c r="AO118" i="1"/>
  <c r="AM118" i="1"/>
  <c r="AK118" i="1"/>
  <c r="AI118" i="1"/>
  <c r="AG118" i="1"/>
  <c r="AE118" i="1"/>
  <c r="AC118" i="1"/>
  <c r="AA118" i="1"/>
  <c r="Y118" i="1"/>
  <c r="W118" i="1"/>
  <c r="U118" i="1"/>
  <c r="S118" i="1"/>
  <c r="Q118" i="1"/>
  <c r="O118" i="1"/>
  <c r="EN117" i="1"/>
  <c r="EG117" i="1"/>
  <c r="EE117" i="1"/>
  <c r="EC117" i="1"/>
  <c r="EA117" i="1"/>
  <c r="DY117" i="1"/>
  <c r="DW117" i="1"/>
  <c r="DU117" i="1"/>
  <c r="DQ117" i="1"/>
  <c r="DO117" i="1"/>
  <c r="DM117" i="1"/>
  <c r="DK117" i="1"/>
  <c r="DI117" i="1"/>
  <c r="DG117" i="1"/>
  <c r="DE117" i="1"/>
  <c r="DC117" i="1"/>
  <c r="DA117" i="1"/>
  <c r="CY117" i="1"/>
  <c r="CW117" i="1"/>
  <c r="CU117" i="1"/>
  <c r="CS117" i="1"/>
  <c r="CQ117" i="1"/>
  <c r="CO117" i="1"/>
  <c r="CM117" i="1"/>
  <c r="CK117" i="1"/>
  <c r="CI117" i="1"/>
  <c r="CG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E117" i="1"/>
  <c r="BC117" i="1"/>
  <c r="BA117" i="1"/>
  <c r="AY117" i="1"/>
  <c r="AW117" i="1"/>
  <c r="AU117" i="1"/>
  <c r="AS117" i="1"/>
  <c r="AQ117" i="1"/>
  <c r="AO117" i="1"/>
  <c r="AM117" i="1"/>
  <c r="AK117" i="1"/>
  <c r="AI117" i="1"/>
  <c r="AG117" i="1"/>
  <c r="AE117" i="1"/>
  <c r="AC117" i="1"/>
  <c r="AA117" i="1"/>
  <c r="Y117" i="1"/>
  <c r="W117" i="1"/>
  <c r="U117" i="1"/>
  <c r="S117" i="1"/>
  <c r="Q117" i="1"/>
  <c r="O117" i="1"/>
  <c r="EN116" i="1"/>
  <c r="EG116" i="1"/>
  <c r="EE116" i="1"/>
  <c r="EC116" i="1"/>
  <c r="EA116" i="1"/>
  <c r="DY116" i="1"/>
  <c r="DW116" i="1"/>
  <c r="DU116" i="1"/>
  <c r="DQ116" i="1"/>
  <c r="DO116" i="1"/>
  <c r="DM116" i="1"/>
  <c r="DK116" i="1"/>
  <c r="DI116" i="1"/>
  <c r="DG116" i="1"/>
  <c r="DE116" i="1"/>
  <c r="DC116" i="1"/>
  <c r="DA116" i="1"/>
  <c r="CY116" i="1"/>
  <c r="CW116" i="1"/>
  <c r="CU116" i="1"/>
  <c r="CS116" i="1"/>
  <c r="CQ116" i="1"/>
  <c r="CO116" i="1"/>
  <c r="CM116" i="1"/>
  <c r="CK116" i="1"/>
  <c r="CI116" i="1"/>
  <c r="CG116" i="1"/>
  <c r="CE116" i="1"/>
  <c r="CC116" i="1"/>
  <c r="CA116" i="1"/>
  <c r="BY116" i="1"/>
  <c r="BW116" i="1"/>
  <c r="BU116" i="1"/>
  <c r="BS116" i="1"/>
  <c r="BQ116" i="1"/>
  <c r="BO116" i="1"/>
  <c r="BM116" i="1"/>
  <c r="BK116" i="1"/>
  <c r="BI116" i="1"/>
  <c r="BG116" i="1"/>
  <c r="BE116" i="1"/>
  <c r="BC116" i="1"/>
  <c r="BA116" i="1"/>
  <c r="AY116" i="1"/>
  <c r="AW116" i="1"/>
  <c r="AU116" i="1"/>
  <c r="AS116" i="1"/>
  <c r="AQ116" i="1"/>
  <c r="AO116" i="1"/>
  <c r="AM116" i="1"/>
  <c r="AK116" i="1"/>
  <c r="AI116" i="1"/>
  <c r="AG116" i="1"/>
  <c r="AE116" i="1"/>
  <c r="AC116" i="1"/>
  <c r="AA116" i="1"/>
  <c r="Y116" i="1"/>
  <c r="W116" i="1"/>
  <c r="U116" i="1"/>
  <c r="S116" i="1"/>
  <c r="Q116" i="1"/>
  <c r="O116" i="1"/>
  <c r="EN115" i="1"/>
  <c r="EG115" i="1"/>
  <c r="EE115" i="1"/>
  <c r="EC115" i="1"/>
  <c r="EA115" i="1"/>
  <c r="DY115" i="1"/>
  <c r="DW115" i="1"/>
  <c r="DU115" i="1"/>
  <c r="DQ115" i="1"/>
  <c r="DO115" i="1"/>
  <c r="DM115" i="1"/>
  <c r="DK115" i="1"/>
  <c r="DI115" i="1"/>
  <c r="DG115" i="1"/>
  <c r="DE115" i="1"/>
  <c r="DC115" i="1"/>
  <c r="DA115" i="1"/>
  <c r="CY115" i="1"/>
  <c r="CW115" i="1"/>
  <c r="CU115" i="1"/>
  <c r="CS115" i="1"/>
  <c r="CQ115" i="1"/>
  <c r="CO115" i="1"/>
  <c r="CM115" i="1"/>
  <c r="CK115" i="1"/>
  <c r="CI115" i="1"/>
  <c r="CG115" i="1"/>
  <c r="CE115" i="1"/>
  <c r="CC115" i="1"/>
  <c r="CA115" i="1"/>
  <c r="BY115" i="1"/>
  <c r="BW115" i="1"/>
  <c r="BU115" i="1"/>
  <c r="BS115" i="1"/>
  <c r="BQ115" i="1"/>
  <c r="BO115" i="1"/>
  <c r="BM115" i="1"/>
  <c r="BK115" i="1"/>
  <c r="BI115" i="1"/>
  <c r="BG115" i="1"/>
  <c r="BE115" i="1"/>
  <c r="BC115" i="1"/>
  <c r="BA115" i="1"/>
  <c r="AY115" i="1"/>
  <c r="AW115" i="1"/>
  <c r="AU115" i="1"/>
  <c r="AS115" i="1"/>
  <c r="AQ115" i="1"/>
  <c r="AO115" i="1"/>
  <c r="AM115" i="1"/>
  <c r="AK115" i="1"/>
  <c r="AI115" i="1"/>
  <c r="AG115" i="1"/>
  <c r="AE115" i="1"/>
  <c r="AC115" i="1"/>
  <c r="AA115" i="1"/>
  <c r="Y115" i="1"/>
  <c r="W115" i="1"/>
  <c r="U115" i="1"/>
  <c r="S115" i="1"/>
  <c r="Q115" i="1"/>
  <c r="O115" i="1"/>
  <c r="EN114" i="1"/>
  <c r="EG114" i="1"/>
  <c r="EE114" i="1"/>
  <c r="EC114" i="1"/>
  <c r="EA114" i="1"/>
  <c r="DY114" i="1"/>
  <c r="DW114" i="1"/>
  <c r="DU114" i="1"/>
  <c r="DQ114" i="1"/>
  <c r="DO114" i="1"/>
  <c r="DM114" i="1"/>
  <c r="DK114" i="1"/>
  <c r="DI114" i="1"/>
  <c r="DG114" i="1"/>
  <c r="DE114" i="1"/>
  <c r="DC114" i="1"/>
  <c r="DA114" i="1"/>
  <c r="CY114" i="1"/>
  <c r="CW114" i="1"/>
  <c r="CU114" i="1"/>
  <c r="CS114" i="1"/>
  <c r="CQ114" i="1"/>
  <c r="CO114" i="1"/>
  <c r="CM114" i="1"/>
  <c r="CK114" i="1"/>
  <c r="CI114" i="1"/>
  <c r="CG114" i="1"/>
  <c r="CE114" i="1"/>
  <c r="CC114" i="1"/>
  <c r="CA114" i="1"/>
  <c r="BY114" i="1"/>
  <c r="BW114" i="1"/>
  <c r="BU114" i="1"/>
  <c r="BS114" i="1"/>
  <c r="BQ114" i="1"/>
  <c r="BO114" i="1"/>
  <c r="BM114" i="1"/>
  <c r="BK114" i="1"/>
  <c r="BI114" i="1"/>
  <c r="BG114" i="1"/>
  <c r="BE114" i="1"/>
  <c r="BC114" i="1"/>
  <c r="BA114" i="1"/>
  <c r="AY114" i="1"/>
  <c r="AW114" i="1"/>
  <c r="AU114" i="1"/>
  <c r="AS114" i="1"/>
  <c r="AQ114" i="1"/>
  <c r="AO114" i="1"/>
  <c r="AM114" i="1"/>
  <c r="AK114" i="1"/>
  <c r="AI114" i="1"/>
  <c r="AG114" i="1"/>
  <c r="AE114" i="1"/>
  <c r="AC114" i="1"/>
  <c r="AA114" i="1"/>
  <c r="Y114" i="1"/>
  <c r="W114" i="1"/>
  <c r="U114" i="1"/>
  <c r="S114" i="1"/>
  <c r="Q114" i="1"/>
  <c r="O114" i="1"/>
  <c r="EN113" i="1"/>
  <c r="EG113" i="1"/>
  <c r="EE113" i="1"/>
  <c r="EC113" i="1"/>
  <c r="EA113" i="1"/>
  <c r="DY113" i="1"/>
  <c r="DW113" i="1"/>
  <c r="DU113" i="1"/>
  <c r="DQ113" i="1"/>
  <c r="DO113" i="1"/>
  <c r="DM113" i="1"/>
  <c r="DK113" i="1"/>
  <c r="DI113" i="1"/>
  <c r="DG113" i="1"/>
  <c r="DE113" i="1"/>
  <c r="DC113" i="1"/>
  <c r="DA113" i="1"/>
  <c r="CY113" i="1"/>
  <c r="CW113" i="1"/>
  <c r="CU113" i="1"/>
  <c r="CS113" i="1"/>
  <c r="CQ113" i="1"/>
  <c r="CO113" i="1"/>
  <c r="CM113" i="1"/>
  <c r="CK113" i="1"/>
  <c r="CI113" i="1"/>
  <c r="CG113" i="1"/>
  <c r="CE113" i="1"/>
  <c r="CC113" i="1"/>
  <c r="CA113" i="1"/>
  <c r="BY113" i="1"/>
  <c r="BW113" i="1"/>
  <c r="BU113" i="1"/>
  <c r="BS113" i="1"/>
  <c r="BQ113" i="1"/>
  <c r="BO113" i="1"/>
  <c r="BM113" i="1"/>
  <c r="BK113" i="1"/>
  <c r="BI113" i="1"/>
  <c r="BG113" i="1"/>
  <c r="BE113" i="1"/>
  <c r="BC113" i="1"/>
  <c r="BA113" i="1"/>
  <c r="AY113" i="1"/>
  <c r="AW113" i="1"/>
  <c r="AU113" i="1"/>
  <c r="AS113" i="1"/>
  <c r="AQ113" i="1"/>
  <c r="AO113" i="1"/>
  <c r="AM113" i="1"/>
  <c r="AK113" i="1"/>
  <c r="AI113" i="1"/>
  <c r="AG113" i="1"/>
  <c r="AE113" i="1"/>
  <c r="AC113" i="1"/>
  <c r="AA113" i="1"/>
  <c r="Y113" i="1"/>
  <c r="W113" i="1"/>
  <c r="U113" i="1"/>
  <c r="S113" i="1"/>
  <c r="Q113" i="1"/>
  <c r="O113" i="1"/>
  <c r="EN112" i="1"/>
  <c r="EG112" i="1"/>
  <c r="EE112" i="1"/>
  <c r="EC112" i="1"/>
  <c r="EA112" i="1"/>
  <c r="DY112" i="1"/>
  <c r="DW112" i="1"/>
  <c r="DU112" i="1"/>
  <c r="DQ112" i="1"/>
  <c r="DO112" i="1"/>
  <c r="DM112" i="1"/>
  <c r="DK112" i="1"/>
  <c r="DI112" i="1"/>
  <c r="DG112" i="1"/>
  <c r="DE112" i="1"/>
  <c r="DC112" i="1"/>
  <c r="DA112" i="1"/>
  <c r="CY112" i="1"/>
  <c r="CW112" i="1"/>
  <c r="CU112" i="1"/>
  <c r="CS112" i="1"/>
  <c r="CQ112" i="1"/>
  <c r="CO112" i="1"/>
  <c r="CM112" i="1"/>
  <c r="CK112" i="1"/>
  <c r="CI112" i="1"/>
  <c r="CG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M112" i="1"/>
  <c r="AK112" i="1"/>
  <c r="AI112" i="1"/>
  <c r="AG112" i="1"/>
  <c r="AE112" i="1"/>
  <c r="AC112" i="1"/>
  <c r="AA112" i="1"/>
  <c r="Y112" i="1"/>
  <c r="W112" i="1"/>
  <c r="U112" i="1"/>
  <c r="S112" i="1"/>
  <c r="Q112" i="1"/>
  <c r="O112" i="1"/>
  <c r="EN111" i="1"/>
  <c r="EG111" i="1"/>
  <c r="EE111" i="1"/>
  <c r="EC111" i="1"/>
  <c r="EA111" i="1"/>
  <c r="DY111" i="1"/>
  <c r="DW111" i="1"/>
  <c r="DU111" i="1"/>
  <c r="DQ111" i="1"/>
  <c r="DO111" i="1"/>
  <c r="DM111" i="1"/>
  <c r="DK111" i="1"/>
  <c r="DI111" i="1"/>
  <c r="DG111" i="1"/>
  <c r="DE111" i="1"/>
  <c r="DC111" i="1"/>
  <c r="DA111" i="1"/>
  <c r="CY111" i="1"/>
  <c r="CW111" i="1"/>
  <c r="CU111" i="1"/>
  <c r="CS111" i="1"/>
  <c r="CQ111" i="1"/>
  <c r="CO111" i="1"/>
  <c r="CM111" i="1"/>
  <c r="CK111" i="1"/>
  <c r="CI111" i="1"/>
  <c r="CG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I111" i="1"/>
  <c r="AG111" i="1"/>
  <c r="AE111" i="1"/>
  <c r="AC111" i="1"/>
  <c r="AA111" i="1"/>
  <c r="Y111" i="1"/>
  <c r="W111" i="1"/>
  <c r="U111" i="1"/>
  <c r="S111" i="1"/>
  <c r="Q111" i="1"/>
  <c r="O111" i="1"/>
  <c r="EN110" i="1"/>
  <c r="EG110" i="1"/>
  <c r="EE110" i="1"/>
  <c r="EC110" i="1"/>
  <c r="EA110" i="1"/>
  <c r="DY110" i="1"/>
  <c r="DW110" i="1"/>
  <c r="DU110" i="1"/>
  <c r="DQ110" i="1"/>
  <c r="DO110" i="1"/>
  <c r="DM110" i="1"/>
  <c r="DK110" i="1"/>
  <c r="DI110" i="1"/>
  <c r="DG110" i="1"/>
  <c r="DE110" i="1"/>
  <c r="DC110" i="1"/>
  <c r="DA110" i="1"/>
  <c r="CY110" i="1"/>
  <c r="CW110" i="1"/>
  <c r="CU110" i="1"/>
  <c r="CS110" i="1"/>
  <c r="CQ110" i="1"/>
  <c r="CO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I110" i="1"/>
  <c r="AG110" i="1"/>
  <c r="AE110" i="1"/>
  <c r="AC110" i="1"/>
  <c r="AA110" i="1"/>
  <c r="Y110" i="1"/>
  <c r="W110" i="1"/>
  <c r="U110" i="1"/>
  <c r="S110" i="1"/>
  <c r="Q110" i="1"/>
  <c r="O110" i="1"/>
  <c r="EN109" i="1"/>
  <c r="EG109" i="1"/>
  <c r="EE109" i="1"/>
  <c r="EC109" i="1"/>
  <c r="EA109" i="1"/>
  <c r="DY109" i="1"/>
  <c r="DW109" i="1"/>
  <c r="DU109" i="1"/>
  <c r="DQ109" i="1"/>
  <c r="DO109" i="1"/>
  <c r="DM109" i="1"/>
  <c r="DK109" i="1"/>
  <c r="DI109" i="1"/>
  <c r="DG109" i="1"/>
  <c r="DE109" i="1"/>
  <c r="DC109" i="1"/>
  <c r="DA109" i="1"/>
  <c r="CY109" i="1"/>
  <c r="CW109" i="1"/>
  <c r="CU109" i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I109" i="1"/>
  <c r="AG109" i="1"/>
  <c r="AE109" i="1"/>
  <c r="AC109" i="1"/>
  <c r="AA109" i="1"/>
  <c r="Y109" i="1"/>
  <c r="W109" i="1"/>
  <c r="U109" i="1"/>
  <c r="S109" i="1"/>
  <c r="Q109" i="1"/>
  <c r="O109" i="1"/>
  <c r="EN108" i="1"/>
  <c r="EG108" i="1"/>
  <c r="EE108" i="1"/>
  <c r="EC108" i="1"/>
  <c r="EA108" i="1"/>
  <c r="DY108" i="1"/>
  <c r="DW108" i="1"/>
  <c r="DU108" i="1"/>
  <c r="DQ108" i="1"/>
  <c r="DO108" i="1"/>
  <c r="DM108" i="1"/>
  <c r="DK108" i="1"/>
  <c r="DI108" i="1"/>
  <c r="DG108" i="1"/>
  <c r="DE108" i="1"/>
  <c r="DC108" i="1"/>
  <c r="DA108" i="1"/>
  <c r="CY108" i="1"/>
  <c r="CW108" i="1"/>
  <c r="CU108" i="1"/>
  <c r="CS108" i="1"/>
  <c r="CQ108" i="1"/>
  <c r="CO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I108" i="1"/>
  <c r="AG108" i="1"/>
  <c r="AE108" i="1"/>
  <c r="AC108" i="1"/>
  <c r="AA108" i="1"/>
  <c r="Y108" i="1"/>
  <c r="W108" i="1"/>
  <c r="U108" i="1"/>
  <c r="S108" i="1"/>
  <c r="Q108" i="1"/>
  <c r="O108" i="1"/>
  <c r="EN107" i="1"/>
  <c r="EG107" i="1"/>
  <c r="EE107" i="1"/>
  <c r="EC107" i="1"/>
  <c r="EA107" i="1"/>
  <c r="DY107" i="1"/>
  <c r="DW107" i="1"/>
  <c r="DU107" i="1"/>
  <c r="DQ107" i="1"/>
  <c r="DO107" i="1"/>
  <c r="DM107" i="1"/>
  <c r="DK107" i="1"/>
  <c r="DI107" i="1"/>
  <c r="DG107" i="1"/>
  <c r="DE107" i="1"/>
  <c r="DC107" i="1"/>
  <c r="DA107" i="1"/>
  <c r="CY107" i="1"/>
  <c r="CW107" i="1"/>
  <c r="CU107" i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I107" i="1"/>
  <c r="AG107" i="1"/>
  <c r="AE107" i="1"/>
  <c r="AC107" i="1"/>
  <c r="AA107" i="1"/>
  <c r="Y107" i="1"/>
  <c r="W107" i="1"/>
  <c r="U107" i="1"/>
  <c r="S107" i="1"/>
  <c r="Q107" i="1"/>
  <c r="O107" i="1"/>
  <c r="EN106" i="1"/>
  <c r="EG106" i="1"/>
  <c r="EE106" i="1"/>
  <c r="EC106" i="1"/>
  <c r="EA106" i="1"/>
  <c r="DY106" i="1"/>
  <c r="DW106" i="1"/>
  <c r="DU106" i="1"/>
  <c r="DQ106" i="1"/>
  <c r="DO106" i="1"/>
  <c r="DM106" i="1"/>
  <c r="DK106" i="1"/>
  <c r="DI106" i="1"/>
  <c r="DG106" i="1"/>
  <c r="DE106" i="1"/>
  <c r="DC106" i="1"/>
  <c r="DA106" i="1"/>
  <c r="CY106" i="1"/>
  <c r="CW106" i="1"/>
  <c r="CU106" i="1"/>
  <c r="CS106" i="1"/>
  <c r="CQ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I106" i="1"/>
  <c r="AG106" i="1"/>
  <c r="AE106" i="1"/>
  <c r="AC106" i="1"/>
  <c r="AA106" i="1"/>
  <c r="Y106" i="1"/>
  <c r="W106" i="1"/>
  <c r="U106" i="1"/>
  <c r="S106" i="1"/>
  <c r="Q106" i="1"/>
  <c r="O106" i="1"/>
  <c r="EN105" i="1"/>
  <c r="EG105" i="1"/>
  <c r="EC105" i="1"/>
  <c r="DW105" i="1"/>
  <c r="DU105" i="1"/>
  <c r="DQ105" i="1"/>
  <c r="DO105" i="1"/>
  <c r="DM105" i="1"/>
  <c r="DK105" i="1"/>
  <c r="DI105" i="1"/>
  <c r="DG105" i="1"/>
  <c r="DE105" i="1"/>
  <c r="DC105" i="1"/>
  <c r="DA105" i="1"/>
  <c r="CY105" i="1"/>
  <c r="CW105" i="1"/>
  <c r="CU105" i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I105" i="1"/>
  <c r="AG105" i="1"/>
  <c r="AE105" i="1"/>
  <c r="AC105" i="1"/>
  <c r="AA105" i="1"/>
  <c r="Y105" i="1"/>
  <c r="W105" i="1"/>
  <c r="U105" i="1"/>
  <c r="S105" i="1"/>
  <c r="Q105" i="1"/>
  <c r="O105" i="1"/>
  <c r="EN104" i="1"/>
  <c r="EG104" i="1"/>
  <c r="EC104" i="1"/>
  <c r="DW104" i="1"/>
  <c r="DU104" i="1"/>
  <c r="DQ104" i="1"/>
  <c r="DO104" i="1"/>
  <c r="DM104" i="1"/>
  <c r="DK104" i="1"/>
  <c r="DI104" i="1"/>
  <c r="DG104" i="1"/>
  <c r="DE104" i="1"/>
  <c r="DC104" i="1"/>
  <c r="DA104" i="1"/>
  <c r="CY104" i="1"/>
  <c r="CW104" i="1"/>
  <c r="CU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I104" i="1"/>
  <c r="AG104" i="1"/>
  <c r="AE104" i="1"/>
  <c r="AC104" i="1"/>
  <c r="AA104" i="1"/>
  <c r="Y104" i="1"/>
  <c r="W104" i="1"/>
  <c r="U104" i="1"/>
  <c r="S104" i="1"/>
  <c r="Q104" i="1"/>
  <c r="O104" i="1"/>
  <c r="EN103" i="1"/>
  <c r="EG103" i="1"/>
  <c r="EC103" i="1"/>
  <c r="DW103" i="1"/>
  <c r="DU103" i="1"/>
  <c r="DQ103" i="1"/>
  <c r="DO103" i="1"/>
  <c r="DM103" i="1"/>
  <c r="DK103" i="1"/>
  <c r="DI103" i="1"/>
  <c r="DG103" i="1"/>
  <c r="DE103" i="1"/>
  <c r="DC103" i="1"/>
  <c r="DA103" i="1"/>
  <c r="CY103" i="1"/>
  <c r="CW103" i="1"/>
  <c r="CU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I103" i="1"/>
  <c r="AG103" i="1"/>
  <c r="AE103" i="1"/>
  <c r="AC103" i="1"/>
  <c r="AA103" i="1"/>
  <c r="Y103" i="1"/>
  <c r="W103" i="1"/>
  <c r="U103" i="1"/>
  <c r="S103" i="1"/>
  <c r="Q103" i="1"/>
  <c r="O103" i="1"/>
  <c r="EN102" i="1"/>
  <c r="EG102" i="1"/>
  <c r="EC102" i="1"/>
  <c r="DW102" i="1"/>
  <c r="DU102" i="1"/>
  <c r="DQ102" i="1"/>
  <c r="DO102" i="1"/>
  <c r="DM102" i="1"/>
  <c r="DK102" i="1"/>
  <c r="DI102" i="1"/>
  <c r="DG102" i="1"/>
  <c r="DE102" i="1"/>
  <c r="DC102" i="1"/>
  <c r="DA102" i="1"/>
  <c r="CY102" i="1"/>
  <c r="CW102" i="1"/>
  <c r="CU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I102" i="1"/>
  <c r="AG102" i="1"/>
  <c r="AE102" i="1"/>
  <c r="AC102" i="1"/>
  <c r="AA102" i="1"/>
  <c r="Y102" i="1"/>
  <c r="W102" i="1"/>
  <c r="U102" i="1"/>
  <c r="S102" i="1"/>
  <c r="Q102" i="1"/>
  <c r="O102" i="1"/>
  <c r="EN101" i="1"/>
  <c r="EG101" i="1"/>
  <c r="EE101" i="1"/>
  <c r="EC101" i="1"/>
  <c r="EA101" i="1"/>
  <c r="DY101" i="1"/>
  <c r="DW101" i="1"/>
  <c r="DU101" i="1"/>
  <c r="DQ101" i="1"/>
  <c r="DO101" i="1"/>
  <c r="DM101" i="1"/>
  <c r="DK101" i="1"/>
  <c r="DI101" i="1"/>
  <c r="DG101" i="1"/>
  <c r="DE101" i="1"/>
  <c r="DC101" i="1"/>
  <c r="DA101" i="1"/>
  <c r="CY101" i="1"/>
  <c r="CW101" i="1"/>
  <c r="CU101" i="1"/>
  <c r="CS101" i="1"/>
  <c r="CQ101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M101" i="1"/>
  <c r="AK101" i="1"/>
  <c r="AI101" i="1"/>
  <c r="AG101" i="1"/>
  <c r="AE101" i="1"/>
  <c r="AC101" i="1"/>
  <c r="AA101" i="1"/>
  <c r="Y101" i="1"/>
  <c r="W101" i="1"/>
  <c r="U101" i="1"/>
  <c r="S101" i="1"/>
  <c r="Q101" i="1"/>
  <c r="O101" i="1"/>
  <c r="EN100" i="1"/>
  <c r="EG100" i="1"/>
  <c r="EE100" i="1"/>
  <c r="EC100" i="1"/>
  <c r="EA100" i="1"/>
  <c r="DY100" i="1"/>
  <c r="DW100" i="1"/>
  <c r="DU100" i="1"/>
  <c r="DQ100" i="1"/>
  <c r="DO100" i="1"/>
  <c r="DM100" i="1"/>
  <c r="DK100" i="1"/>
  <c r="DI100" i="1"/>
  <c r="DG100" i="1"/>
  <c r="DE100" i="1"/>
  <c r="DC100" i="1"/>
  <c r="DA100" i="1"/>
  <c r="CY100" i="1"/>
  <c r="CW100" i="1"/>
  <c r="CU100" i="1"/>
  <c r="CS100" i="1"/>
  <c r="CQ100" i="1"/>
  <c r="CO100" i="1"/>
  <c r="CM100" i="1"/>
  <c r="CK100" i="1"/>
  <c r="CI100" i="1"/>
  <c r="CG100" i="1"/>
  <c r="CE100" i="1"/>
  <c r="CC100" i="1"/>
  <c r="CA100" i="1"/>
  <c r="BY100" i="1"/>
  <c r="BW100" i="1"/>
  <c r="BU100" i="1"/>
  <c r="BS100" i="1"/>
  <c r="BQ100" i="1"/>
  <c r="BO100" i="1"/>
  <c r="BM100" i="1"/>
  <c r="BK100" i="1"/>
  <c r="BI100" i="1"/>
  <c r="BG100" i="1"/>
  <c r="BE100" i="1"/>
  <c r="BC100" i="1"/>
  <c r="BA100" i="1"/>
  <c r="AY100" i="1"/>
  <c r="AW100" i="1"/>
  <c r="AU100" i="1"/>
  <c r="AS100" i="1"/>
  <c r="AQ100" i="1"/>
  <c r="AO100" i="1"/>
  <c r="AM100" i="1"/>
  <c r="AK100" i="1"/>
  <c r="AI100" i="1"/>
  <c r="AG100" i="1"/>
  <c r="AE100" i="1"/>
  <c r="AC100" i="1"/>
  <c r="AA100" i="1"/>
  <c r="Y100" i="1"/>
  <c r="W100" i="1"/>
  <c r="U100" i="1"/>
  <c r="S100" i="1"/>
  <c r="Q100" i="1"/>
  <c r="O100" i="1"/>
  <c r="EN99" i="1"/>
  <c r="EG99" i="1"/>
  <c r="EE99" i="1"/>
  <c r="EC99" i="1"/>
  <c r="EA99" i="1"/>
  <c r="DY99" i="1"/>
  <c r="DW99" i="1"/>
  <c r="DU99" i="1"/>
  <c r="DQ99" i="1"/>
  <c r="DO99" i="1"/>
  <c r="DM99" i="1"/>
  <c r="DK99" i="1"/>
  <c r="DI99" i="1"/>
  <c r="DG99" i="1"/>
  <c r="DE99" i="1"/>
  <c r="DC99" i="1"/>
  <c r="DA99" i="1"/>
  <c r="CY99" i="1"/>
  <c r="CW99" i="1"/>
  <c r="CU99" i="1"/>
  <c r="CS99" i="1"/>
  <c r="CQ99" i="1"/>
  <c r="CO99" i="1"/>
  <c r="CM99" i="1"/>
  <c r="CK99" i="1"/>
  <c r="CI99" i="1"/>
  <c r="CG99" i="1"/>
  <c r="CE99" i="1"/>
  <c r="CC99" i="1"/>
  <c r="CA99" i="1"/>
  <c r="BY99" i="1"/>
  <c r="BW99" i="1"/>
  <c r="BU99" i="1"/>
  <c r="BS99" i="1"/>
  <c r="BQ99" i="1"/>
  <c r="BO99" i="1"/>
  <c r="BM99" i="1"/>
  <c r="BK99" i="1"/>
  <c r="BI99" i="1"/>
  <c r="BG99" i="1"/>
  <c r="BE99" i="1"/>
  <c r="BC99" i="1"/>
  <c r="BA99" i="1"/>
  <c r="AY99" i="1"/>
  <c r="AW99" i="1"/>
  <c r="AU99" i="1"/>
  <c r="AS99" i="1"/>
  <c r="AQ99" i="1"/>
  <c r="AO99" i="1"/>
  <c r="AM99" i="1"/>
  <c r="AK99" i="1"/>
  <c r="AI99" i="1"/>
  <c r="AG99" i="1"/>
  <c r="AE99" i="1"/>
  <c r="AC99" i="1"/>
  <c r="AA99" i="1"/>
  <c r="Y99" i="1"/>
  <c r="W99" i="1"/>
  <c r="U99" i="1"/>
  <c r="S99" i="1"/>
  <c r="Q99" i="1"/>
  <c r="O99" i="1"/>
  <c r="EN98" i="1"/>
  <c r="EG98" i="1"/>
  <c r="EE98" i="1"/>
  <c r="EC98" i="1"/>
  <c r="EA98" i="1"/>
  <c r="DY98" i="1"/>
  <c r="DY84" i="1" s="1"/>
  <c r="DW98" i="1"/>
  <c r="DU98" i="1"/>
  <c r="DQ98" i="1"/>
  <c r="DO98" i="1"/>
  <c r="DM98" i="1"/>
  <c r="DK98" i="1"/>
  <c r="DI98" i="1"/>
  <c r="DG98" i="1"/>
  <c r="DE98" i="1"/>
  <c r="DC98" i="1"/>
  <c r="DA98" i="1"/>
  <c r="CY98" i="1"/>
  <c r="CW98" i="1"/>
  <c r="CU98" i="1"/>
  <c r="CS98" i="1"/>
  <c r="CQ98" i="1"/>
  <c r="CO98" i="1"/>
  <c r="CM98" i="1"/>
  <c r="CK98" i="1"/>
  <c r="CI98" i="1"/>
  <c r="CG98" i="1"/>
  <c r="CE98" i="1"/>
  <c r="CC98" i="1"/>
  <c r="CA98" i="1"/>
  <c r="BY98" i="1"/>
  <c r="BW98" i="1"/>
  <c r="BU98" i="1"/>
  <c r="BS98" i="1"/>
  <c r="BQ98" i="1"/>
  <c r="BO98" i="1"/>
  <c r="BM98" i="1"/>
  <c r="BK98" i="1"/>
  <c r="BI98" i="1"/>
  <c r="BG98" i="1"/>
  <c r="BE98" i="1"/>
  <c r="BC98" i="1"/>
  <c r="BA98" i="1"/>
  <c r="AY98" i="1"/>
  <c r="AW98" i="1"/>
  <c r="AU98" i="1"/>
  <c r="AS98" i="1"/>
  <c r="AQ98" i="1"/>
  <c r="AO98" i="1"/>
  <c r="AM98" i="1"/>
  <c r="AK98" i="1"/>
  <c r="AI98" i="1"/>
  <c r="AG98" i="1"/>
  <c r="AE98" i="1"/>
  <c r="AC98" i="1"/>
  <c r="AA98" i="1"/>
  <c r="Y98" i="1"/>
  <c r="W98" i="1"/>
  <c r="U98" i="1"/>
  <c r="S98" i="1"/>
  <c r="Q98" i="1"/>
  <c r="O98" i="1"/>
  <c r="EN97" i="1"/>
  <c r="EG97" i="1"/>
  <c r="EE97" i="1"/>
  <c r="EC97" i="1"/>
  <c r="EA97" i="1"/>
  <c r="DY97" i="1"/>
  <c r="DW97" i="1"/>
  <c r="DU97" i="1"/>
  <c r="DQ97" i="1"/>
  <c r="DO97" i="1"/>
  <c r="DM97" i="1"/>
  <c r="DK97" i="1"/>
  <c r="DI97" i="1"/>
  <c r="DG97" i="1"/>
  <c r="DE97" i="1"/>
  <c r="DC97" i="1"/>
  <c r="DA97" i="1"/>
  <c r="CY97" i="1"/>
  <c r="CW97" i="1"/>
  <c r="CU97" i="1"/>
  <c r="CS97" i="1"/>
  <c r="CQ97" i="1"/>
  <c r="CO97" i="1"/>
  <c r="CM97" i="1"/>
  <c r="CK97" i="1"/>
  <c r="CI97" i="1"/>
  <c r="CG97" i="1"/>
  <c r="CE97" i="1"/>
  <c r="CC97" i="1"/>
  <c r="CA97" i="1"/>
  <c r="BY97" i="1"/>
  <c r="BW97" i="1"/>
  <c r="BU97" i="1"/>
  <c r="BS97" i="1"/>
  <c r="BQ97" i="1"/>
  <c r="BO97" i="1"/>
  <c r="BM97" i="1"/>
  <c r="BK97" i="1"/>
  <c r="BI97" i="1"/>
  <c r="BG97" i="1"/>
  <c r="BE97" i="1"/>
  <c r="BC97" i="1"/>
  <c r="BA97" i="1"/>
  <c r="AY97" i="1"/>
  <c r="AW97" i="1"/>
  <c r="AU97" i="1"/>
  <c r="AS97" i="1"/>
  <c r="AQ97" i="1"/>
  <c r="AO97" i="1"/>
  <c r="AM97" i="1"/>
  <c r="AK97" i="1"/>
  <c r="AI97" i="1"/>
  <c r="AG97" i="1"/>
  <c r="AE97" i="1"/>
  <c r="AC97" i="1"/>
  <c r="AA97" i="1"/>
  <c r="Y97" i="1"/>
  <c r="W97" i="1"/>
  <c r="U97" i="1"/>
  <c r="S97" i="1"/>
  <c r="Q97" i="1"/>
  <c r="O97" i="1"/>
  <c r="EN96" i="1"/>
  <c r="EG96" i="1"/>
  <c r="EC96" i="1"/>
  <c r="DW96" i="1"/>
  <c r="DU96" i="1"/>
  <c r="DQ96" i="1"/>
  <c r="DO96" i="1"/>
  <c r="DM96" i="1"/>
  <c r="DK96" i="1"/>
  <c r="DI96" i="1"/>
  <c r="DG96" i="1"/>
  <c r="DE96" i="1"/>
  <c r="DC96" i="1"/>
  <c r="DA96" i="1"/>
  <c r="CY96" i="1"/>
  <c r="CW96" i="1"/>
  <c r="CU96" i="1"/>
  <c r="CS96" i="1"/>
  <c r="CQ96" i="1"/>
  <c r="CO96" i="1"/>
  <c r="CM96" i="1"/>
  <c r="CK96" i="1"/>
  <c r="CI96" i="1"/>
  <c r="CG96" i="1"/>
  <c r="CE96" i="1"/>
  <c r="CC96" i="1"/>
  <c r="CA96" i="1"/>
  <c r="BY96" i="1"/>
  <c r="BW96" i="1"/>
  <c r="BU96" i="1"/>
  <c r="BS96" i="1"/>
  <c r="BQ96" i="1"/>
  <c r="BO96" i="1"/>
  <c r="BM96" i="1"/>
  <c r="BK96" i="1"/>
  <c r="BI96" i="1"/>
  <c r="BG96" i="1"/>
  <c r="BE96" i="1"/>
  <c r="BC96" i="1"/>
  <c r="BA96" i="1"/>
  <c r="AY96" i="1"/>
  <c r="AW96" i="1"/>
  <c r="AU96" i="1"/>
  <c r="AS96" i="1"/>
  <c r="AQ96" i="1"/>
  <c r="AO96" i="1"/>
  <c r="AM96" i="1"/>
  <c r="AK96" i="1"/>
  <c r="AI96" i="1"/>
  <c r="AG96" i="1"/>
  <c r="AE96" i="1"/>
  <c r="AC96" i="1"/>
  <c r="AA96" i="1"/>
  <c r="Y96" i="1"/>
  <c r="W96" i="1"/>
  <c r="U96" i="1"/>
  <c r="S96" i="1"/>
  <c r="Q96" i="1"/>
  <c r="O96" i="1"/>
  <c r="EN95" i="1"/>
  <c r="EG95" i="1"/>
  <c r="EC95" i="1"/>
  <c r="DW95" i="1"/>
  <c r="DU95" i="1"/>
  <c r="DQ95" i="1"/>
  <c r="DO95" i="1"/>
  <c r="DM95" i="1"/>
  <c r="DK95" i="1"/>
  <c r="DI95" i="1"/>
  <c r="DG95" i="1"/>
  <c r="DE95" i="1"/>
  <c r="DC95" i="1"/>
  <c r="DA95" i="1"/>
  <c r="CY95" i="1"/>
  <c r="CW95" i="1"/>
  <c r="CU95" i="1"/>
  <c r="CS95" i="1"/>
  <c r="CQ95" i="1"/>
  <c r="CO95" i="1"/>
  <c r="CM95" i="1"/>
  <c r="CK95" i="1"/>
  <c r="CI95" i="1"/>
  <c r="CG95" i="1"/>
  <c r="CE95" i="1"/>
  <c r="CC95" i="1"/>
  <c r="CA95" i="1"/>
  <c r="BY95" i="1"/>
  <c r="BW95" i="1"/>
  <c r="BU95" i="1"/>
  <c r="BS95" i="1"/>
  <c r="BQ95" i="1"/>
  <c r="BO95" i="1"/>
  <c r="BM95" i="1"/>
  <c r="BK95" i="1"/>
  <c r="BI95" i="1"/>
  <c r="BG95" i="1"/>
  <c r="BE95" i="1"/>
  <c r="BC95" i="1"/>
  <c r="BA95" i="1"/>
  <c r="AY95" i="1"/>
  <c r="AW95" i="1"/>
  <c r="AU95" i="1"/>
  <c r="AS95" i="1"/>
  <c r="AQ95" i="1"/>
  <c r="AO95" i="1"/>
  <c r="AM95" i="1"/>
  <c r="AK95" i="1"/>
  <c r="AI95" i="1"/>
  <c r="AG95" i="1"/>
  <c r="AE95" i="1"/>
  <c r="AC95" i="1"/>
  <c r="AA95" i="1"/>
  <c r="Y95" i="1"/>
  <c r="W95" i="1"/>
  <c r="U95" i="1"/>
  <c r="S95" i="1"/>
  <c r="Q95" i="1"/>
  <c r="O95" i="1"/>
  <c r="EN94" i="1"/>
  <c r="EG94" i="1"/>
  <c r="EC94" i="1"/>
  <c r="DW94" i="1"/>
  <c r="DU94" i="1"/>
  <c r="DQ94" i="1"/>
  <c r="DO94" i="1"/>
  <c r="DM94" i="1"/>
  <c r="DK94" i="1"/>
  <c r="DI94" i="1"/>
  <c r="DG94" i="1"/>
  <c r="DE94" i="1"/>
  <c r="DC94" i="1"/>
  <c r="DA94" i="1"/>
  <c r="CY94" i="1"/>
  <c r="CW94" i="1"/>
  <c r="CU94" i="1"/>
  <c r="CS94" i="1"/>
  <c r="CQ94" i="1"/>
  <c r="CO94" i="1"/>
  <c r="CM94" i="1"/>
  <c r="CK94" i="1"/>
  <c r="CI94" i="1"/>
  <c r="CG94" i="1"/>
  <c r="CE94" i="1"/>
  <c r="CC94" i="1"/>
  <c r="CA94" i="1"/>
  <c r="BY94" i="1"/>
  <c r="BW94" i="1"/>
  <c r="BU94" i="1"/>
  <c r="BS94" i="1"/>
  <c r="BQ94" i="1"/>
  <c r="BO94" i="1"/>
  <c r="BM94" i="1"/>
  <c r="BK94" i="1"/>
  <c r="BI94" i="1"/>
  <c r="BG94" i="1"/>
  <c r="BE94" i="1"/>
  <c r="BC94" i="1"/>
  <c r="BA94" i="1"/>
  <c r="AY94" i="1"/>
  <c r="AW94" i="1"/>
  <c r="AU94" i="1"/>
  <c r="AS94" i="1"/>
  <c r="AQ94" i="1"/>
  <c r="AO94" i="1"/>
  <c r="AM94" i="1"/>
  <c r="AK94" i="1"/>
  <c r="AI94" i="1"/>
  <c r="AG94" i="1"/>
  <c r="AE94" i="1"/>
  <c r="AC94" i="1"/>
  <c r="AA94" i="1"/>
  <c r="Y94" i="1"/>
  <c r="W94" i="1"/>
  <c r="U94" i="1"/>
  <c r="S94" i="1"/>
  <c r="Q94" i="1"/>
  <c r="O94" i="1"/>
  <c r="EN93" i="1"/>
  <c r="EG93" i="1"/>
  <c r="EC93" i="1"/>
  <c r="DW93" i="1"/>
  <c r="DU93" i="1"/>
  <c r="DQ93" i="1"/>
  <c r="DO93" i="1"/>
  <c r="DM93" i="1"/>
  <c r="DK93" i="1"/>
  <c r="DI93" i="1"/>
  <c r="DG93" i="1"/>
  <c r="DE93" i="1"/>
  <c r="DC93" i="1"/>
  <c r="DA93" i="1"/>
  <c r="CY93" i="1"/>
  <c r="CW93" i="1"/>
  <c r="CU93" i="1"/>
  <c r="CS93" i="1"/>
  <c r="CQ93" i="1"/>
  <c r="CO93" i="1"/>
  <c r="CM93" i="1"/>
  <c r="CK93" i="1"/>
  <c r="CI93" i="1"/>
  <c r="CG93" i="1"/>
  <c r="CE93" i="1"/>
  <c r="CC93" i="1"/>
  <c r="CA93" i="1"/>
  <c r="BY93" i="1"/>
  <c r="BW93" i="1"/>
  <c r="BU93" i="1"/>
  <c r="BS93" i="1"/>
  <c r="BQ93" i="1"/>
  <c r="BO93" i="1"/>
  <c r="BM93" i="1"/>
  <c r="BK93" i="1"/>
  <c r="BI93" i="1"/>
  <c r="BG93" i="1"/>
  <c r="BE93" i="1"/>
  <c r="BC93" i="1"/>
  <c r="BA93" i="1"/>
  <c r="AY93" i="1"/>
  <c r="AW93" i="1"/>
  <c r="AU93" i="1"/>
  <c r="AS93" i="1"/>
  <c r="AQ93" i="1"/>
  <c r="AO93" i="1"/>
  <c r="AM93" i="1"/>
  <c r="AK93" i="1"/>
  <c r="AI93" i="1"/>
  <c r="AG93" i="1"/>
  <c r="AE93" i="1"/>
  <c r="AC93" i="1"/>
  <c r="AA93" i="1"/>
  <c r="Y93" i="1"/>
  <c r="W93" i="1"/>
  <c r="U93" i="1"/>
  <c r="S93" i="1"/>
  <c r="Q93" i="1"/>
  <c r="O93" i="1"/>
  <c r="EN92" i="1"/>
  <c r="EG92" i="1"/>
  <c r="EC92" i="1"/>
  <c r="DW92" i="1"/>
  <c r="DU92" i="1"/>
  <c r="DQ92" i="1"/>
  <c r="DO92" i="1"/>
  <c r="DM92" i="1"/>
  <c r="DK92" i="1"/>
  <c r="DI92" i="1"/>
  <c r="DG92" i="1"/>
  <c r="DE92" i="1"/>
  <c r="DC92" i="1"/>
  <c r="DA92" i="1"/>
  <c r="CY92" i="1"/>
  <c r="CW92" i="1"/>
  <c r="CU92" i="1"/>
  <c r="CS92" i="1"/>
  <c r="CQ92" i="1"/>
  <c r="CO92" i="1"/>
  <c r="CM92" i="1"/>
  <c r="CK92" i="1"/>
  <c r="CI92" i="1"/>
  <c r="CG92" i="1"/>
  <c r="CE92" i="1"/>
  <c r="CC92" i="1"/>
  <c r="CA92" i="1"/>
  <c r="BY92" i="1"/>
  <c r="BW92" i="1"/>
  <c r="BU92" i="1"/>
  <c r="BS92" i="1"/>
  <c r="BQ92" i="1"/>
  <c r="BO92" i="1"/>
  <c r="BM92" i="1"/>
  <c r="BK92" i="1"/>
  <c r="BI92" i="1"/>
  <c r="BG92" i="1"/>
  <c r="BE92" i="1"/>
  <c r="BC92" i="1"/>
  <c r="BA92" i="1"/>
  <c r="AY92" i="1"/>
  <c r="AW92" i="1"/>
  <c r="AU92" i="1"/>
  <c r="AS92" i="1"/>
  <c r="AQ92" i="1"/>
  <c r="AO92" i="1"/>
  <c r="AM92" i="1"/>
  <c r="AK92" i="1"/>
  <c r="AI92" i="1"/>
  <c r="AG92" i="1"/>
  <c r="AE92" i="1"/>
  <c r="AC92" i="1"/>
  <c r="AA92" i="1"/>
  <c r="Y92" i="1"/>
  <c r="W92" i="1"/>
  <c r="U92" i="1"/>
  <c r="S92" i="1"/>
  <c r="Q92" i="1"/>
  <c r="O92" i="1"/>
  <c r="EN91" i="1"/>
  <c r="EG91" i="1"/>
  <c r="EC91" i="1"/>
  <c r="DW91" i="1"/>
  <c r="DU91" i="1"/>
  <c r="DQ91" i="1"/>
  <c r="DO91" i="1"/>
  <c r="DM91" i="1"/>
  <c r="DK91" i="1"/>
  <c r="DI91" i="1"/>
  <c r="DG91" i="1"/>
  <c r="DE91" i="1"/>
  <c r="DC91" i="1"/>
  <c r="DA91" i="1"/>
  <c r="CY91" i="1"/>
  <c r="CW91" i="1"/>
  <c r="CU91" i="1"/>
  <c r="CS91" i="1"/>
  <c r="CQ91" i="1"/>
  <c r="CO91" i="1"/>
  <c r="CM91" i="1"/>
  <c r="CK91" i="1"/>
  <c r="CI91" i="1"/>
  <c r="CG91" i="1"/>
  <c r="CE91" i="1"/>
  <c r="CC91" i="1"/>
  <c r="CA91" i="1"/>
  <c r="BY91" i="1"/>
  <c r="BW91" i="1"/>
  <c r="BU91" i="1"/>
  <c r="BS91" i="1"/>
  <c r="BQ91" i="1"/>
  <c r="BO91" i="1"/>
  <c r="BM91" i="1"/>
  <c r="BK91" i="1"/>
  <c r="BI91" i="1"/>
  <c r="BG91" i="1"/>
  <c r="BE91" i="1"/>
  <c r="BC91" i="1"/>
  <c r="BA91" i="1"/>
  <c r="AY91" i="1"/>
  <c r="AW91" i="1"/>
  <c r="AU91" i="1"/>
  <c r="AS91" i="1"/>
  <c r="AQ91" i="1"/>
  <c r="AO91" i="1"/>
  <c r="AM91" i="1"/>
  <c r="AK91" i="1"/>
  <c r="AI91" i="1"/>
  <c r="AG91" i="1"/>
  <c r="AE91" i="1"/>
  <c r="AC91" i="1"/>
  <c r="AA91" i="1"/>
  <c r="Y91" i="1"/>
  <c r="W91" i="1"/>
  <c r="U91" i="1"/>
  <c r="S91" i="1"/>
  <c r="Q91" i="1"/>
  <c r="O91" i="1"/>
  <c r="EN90" i="1"/>
  <c r="EG90" i="1"/>
  <c r="EC90" i="1"/>
  <c r="DW90" i="1"/>
  <c r="DU90" i="1"/>
  <c r="DQ90" i="1"/>
  <c r="DO90" i="1"/>
  <c r="DM90" i="1"/>
  <c r="DK90" i="1"/>
  <c r="DI90" i="1"/>
  <c r="DG90" i="1"/>
  <c r="DE90" i="1"/>
  <c r="DC90" i="1"/>
  <c r="DA90" i="1"/>
  <c r="CY90" i="1"/>
  <c r="CW90" i="1"/>
  <c r="CU90" i="1"/>
  <c r="CS90" i="1"/>
  <c r="CQ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M90" i="1"/>
  <c r="AK90" i="1"/>
  <c r="AI90" i="1"/>
  <c r="AG90" i="1"/>
  <c r="AE90" i="1"/>
  <c r="AC90" i="1"/>
  <c r="AA90" i="1"/>
  <c r="Y90" i="1"/>
  <c r="W90" i="1"/>
  <c r="U90" i="1"/>
  <c r="S90" i="1"/>
  <c r="Q90" i="1"/>
  <c r="O90" i="1"/>
  <c r="EN89" i="1"/>
  <c r="EG89" i="1"/>
  <c r="EC89" i="1"/>
  <c r="DW89" i="1"/>
  <c r="DU89" i="1"/>
  <c r="DQ89" i="1"/>
  <c r="DO89" i="1"/>
  <c r="DM89" i="1"/>
  <c r="DK89" i="1"/>
  <c r="DI89" i="1"/>
  <c r="DG89" i="1"/>
  <c r="DE89" i="1"/>
  <c r="DC89" i="1"/>
  <c r="DA89" i="1"/>
  <c r="CY89" i="1"/>
  <c r="CW89" i="1"/>
  <c r="CU89" i="1"/>
  <c r="CS89" i="1"/>
  <c r="CQ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Q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M89" i="1"/>
  <c r="AK89" i="1"/>
  <c r="AI89" i="1"/>
  <c r="AG89" i="1"/>
  <c r="AE89" i="1"/>
  <c r="AC89" i="1"/>
  <c r="AA89" i="1"/>
  <c r="Y89" i="1"/>
  <c r="W89" i="1"/>
  <c r="U89" i="1"/>
  <c r="S89" i="1"/>
  <c r="Q89" i="1"/>
  <c r="O89" i="1"/>
  <c r="EN88" i="1"/>
  <c r="EG88" i="1"/>
  <c r="EE88" i="1"/>
  <c r="EC88" i="1"/>
  <c r="EA88" i="1"/>
  <c r="DY88" i="1"/>
  <c r="DW88" i="1"/>
  <c r="DU88" i="1"/>
  <c r="DQ88" i="1"/>
  <c r="DO88" i="1"/>
  <c r="DM88" i="1"/>
  <c r="DK88" i="1"/>
  <c r="DI88" i="1"/>
  <c r="DG88" i="1"/>
  <c r="DE88" i="1"/>
  <c r="DC88" i="1"/>
  <c r="DA88" i="1"/>
  <c r="CY88" i="1"/>
  <c r="CW88" i="1"/>
  <c r="CU88" i="1"/>
  <c r="CS88" i="1"/>
  <c r="CQ88" i="1"/>
  <c r="CO88" i="1"/>
  <c r="CM88" i="1"/>
  <c r="CK88" i="1"/>
  <c r="CI88" i="1"/>
  <c r="CG88" i="1"/>
  <c r="CE88" i="1"/>
  <c r="CC88" i="1"/>
  <c r="CA88" i="1"/>
  <c r="BY88" i="1"/>
  <c r="BW88" i="1"/>
  <c r="BU88" i="1"/>
  <c r="BS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I88" i="1"/>
  <c r="AG88" i="1"/>
  <c r="AE88" i="1"/>
  <c r="AC88" i="1"/>
  <c r="AA88" i="1"/>
  <c r="Y88" i="1"/>
  <c r="W88" i="1"/>
  <c r="U88" i="1"/>
  <c r="S88" i="1"/>
  <c r="Q88" i="1"/>
  <c r="O88" i="1"/>
  <c r="EN87" i="1"/>
  <c r="EG87" i="1"/>
  <c r="EC87" i="1"/>
  <c r="DW87" i="1"/>
  <c r="DU87" i="1"/>
  <c r="DQ87" i="1"/>
  <c r="DO87" i="1"/>
  <c r="DM87" i="1"/>
  <c r="DK87" i="1"/>
  <c r="DI87" i="1"/>
  <c r="DG87" i="1"/>
  <c r="DE87" i="1"/>
  <c r="DC87" i="1"/>
  <c r="DA87" i="1"/>
  <c r="CY87" i="1"/>
  <c r="CW87" i="1"/>
  <c r="CU87" i="1"/>
  <c r="CS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I87" i="1"/>
  <c r="AG87" i="1"/>
  <c r="AE87" i="1"/>
  <c r="AC87" i="1"/>
  <c r="AA87" i="1"/>
  <c r="Y87" i="1"/>
  <c r="W87" i="1"/>
  <c r="U87" i="1"/>
  <c r="S87" i="1"/>
  <c r="Q87" i="1"/>
  <c r="O87" i="1"/>
  <c r="EN86" i="1"/>
  <c r="EG86" i="1"/>
  <c r="EC86" i="1"/>
  <c r="DW86" i="1"/>
  <c r="DU86" i="1"/>
  <c r="DQ86" i="1"/>
  <c r="DO86" i="1"/>
  <c r="DM86" i="1"/>
  <c r="DK86" i="1"/>
  <c r="DI86" i="1"/>
  <c r="DG86" i="1"/>
  <c r="DE86" i="1"/>
  <c r="DC86" i="1"/>
  <c r="DA86" i="1"/>
  <c r="CY86" i="1"/>
  <c r="CW86" i="1"/>
  <c r="CU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I86" i="1"/>
  <c r="AG86" i="1"/>
  <c r="AE86" i="1"/>
  <c r="AC86" i="1"/>
  <c r="AA86" i="1"/>
  <c r="Y86" i="1"/>
  <c r="W86" i="1"/>
  <c r="U86" i="1"/>
  <c r="S86" i="1"/>
  <c r="Q86" i="1"/>
  <c r="O86" i="1"/>
  <c r="EN85" i="1"/>
  <c r="EG85" i="1"/>
  <c r="EC85" i="1"/>
  <c r="DW85" i="1"/>
  <c r="DU85" i="1"/>
  <c r="DQ85" i="1"/>
  <c r="DO85" i="1"/>
  <c r="DM85" i="1"/>
  <c r="DK85" i="1"/>
  <c r="DI85" i="1"/>
  <c r="DG85" i="1"/>
  <c r="DE85" i="1"/>
  <c r="DC85" i="1"/>
  <c r="DA85" i="1"/>
  <c r="CY85" i="1"/>
  <c r="CW85" i="1"/>
  <c r="CU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I85" i="1"/>
  <c r="AG85" i="1"/>
  <c r="AE85" i="1"/>
  <c r="AC85" i="1"/>
  <c r="AA85" i="1"/>
  <c r="Y85" i="1"/>
  <c r="W85" i="1"/>
  <c r="U85" i="1"/>
  <c r="S85" i="1"/>
  <c r="Q85" i="1"/>
  <c r="O85" i="1"/>
  <c r="EK84" i="1"/>
  <c r="EJ84" i="1"/>
  <c r="EI84" i="1"/>
  <c r="EH84" i="1"/>
  <c r="EF84" i="1"/>
  <c r="ED84" i="1"/>
  <c r="EB84" i="1"/>
  <c r="DZ84" i="1"/>
  <c r="DX84" i="1"/>
  <c r="DV84" i="1"/>
  <c r="DT84" i="1"/>
  <c r="DS84" i="1"/>
  <c r="DR84" i="1"/>
  <c r="DP84" i="1"/>
  <c r="DN84" i="1"/>
  <c r="DL84" i="1"/>
  <c r="DJ84" i="1"/>
  <c r="DH84" i="1"/>
  <c r="DF84" i="1"/>
  <c r="DD84" i="1"/>
  <c r="DB84" i="1"/>
  <c r="CZ84" i="1"/>
  <c r="CX84" i="1"/>
  <c r="CV84" i="1"/>
  <c r="CT84" i="1"/>
  <c r="CR84" i="1"/>
  <c r="CP84" i="1"/>
  <c r="CN84" i="1"/>
  <c r="CL84" i="1"/>
  <c r="CJ84" i="1"/>
  <c r="CH84" i="1"/>
  <c r="CF84" i="1"/>
  <c r="CD84" i="1"/>
  <c r="CB84" i="1"/>
  <c r="BZ84" i="1"/>
  <c r="BX84" i="1"/>
  <c r="BV84" i="1"/>
  <c r="BT84" i="1"/>
  <c r="BR84" i="1"/>
  <c r="BP84" i="1"/>
  <c r="BN84" i="1"/>
  <c r="BL84" i="1"/>
  <c r="BJ84" i="1"/>
  <c r="BH84" i="1"/>
  <c r="BF84" i="1"/>
  <c r="BD84" i="1"/>
  <c r="BB84" i="1"/>
  <c r="AZ84" i="1"/>
  <c r="AX84" i="1"/>
  <c r="AV84" i="1"/>
  <c r="AT84" i="1"/>
  <c r="AR84" i="1"/>
  <c r="AP84" i="1"/>
  <c r="AN84" i="1"/>
  <c r="AL84" i="1"/>
  <c r="AJ84" i="1"/>
  <c r="AH84" i="1"/>
  <c r="AF84" i="1"/>
  <c r="AD84" i="1"/>
  <c r="AB84" i="1"/>
  <c r="Z84" i="1"/>
  <c r="X84" i="1"/>
  <c r="V84" i="1"/>
  <c r="T84" i="1"/>
  <c r="R84" i="1"/>
  <c r="P84" i="1"/>
  <c r="N84" i="1"/>
  <c r="EN83" i="1"/>
  <c r="EG83" i="1"/>
  <c r="EC83" i="1"/>
  <c r="DW83" i="1"/>
  <c r="DU83" i="1"/>
  <c r="DQ83" i="1"/>
  <c r="DO83" i="1"/>
  <c r="DM83" i="1"/>
  <c r="DK83" i="1"/>
  <c r="DI83" i="1"/>
  <c r="DG83" i="1"/>
  <c r="DE83" i="1"/>
  <c r="DC83" i="1"/>
  <c r="DA83" i="1"/>
  <c r="CY83" i="1"/>
  <c r="CW83" i="1"/>
  <c r="CU83" i="1"/>
  <c r="CS83" i="1"/>
  <c r="CQ83" i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I83" i="1"/>
  <c r="AG83" i="1"/>
  <c r="AE83" i="1"/>
  <c r="AC83" i="1"/>
  <c r="AA83" i="1"/>
  <c r="Y83" i="1"/>
  <c r="W83" i="1"/>
  <c r="U83" i="1"/>
  <c r="S83" i="1"/>
  <c r="Q83" i="1"/>
  <c r="O83" i="1"/>
  <c r="EN82" i="1"/>
  <c r="EG82" i="1"/>
  <c r="EC82" i="1"/>
  <c r="DW82" i="1"/>
  <c r="DU82" i="1"/>
  <c r="DQ82" i="1"/>
  <c r="DO82" i="1"/>
  <c r="DM82" i="1"/>
  <c r="DK82" i="1"/>
  <c r="DI82" i="1"/>
  <c r="DG82" i="1"/>
  <c r="DE82" i="1"/>
  <c r="DC82" i="1"/>
  <c r="DA82" i="1"/>
  <c r="CY82" i="1"/>
  <c r="CW82" i="1"/>
  <c r="CU82" i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I82" i="1"/>
  <c r="AG82" i="1"/>
  <c r="AE82" i="1"/>
  <c r="AC82" i="1"/>
  <c r="AA82" i="1"/>
  <c r="Y82" i="1"/>
  <c r="W82" i="1"/>
  <c r="U82" i="1"/>
  <c r="S82" i="1"/>
  <c r="Q82" i="1"/>
  <c r="O82" i="1"/>
  <c r="EN81" i="1"/>
  <c r="EG81" i="1"/>
  <c r="EC81" i="1"/>
  <c r="DW81" i="1"/>
  <c r="DU81" i="1"/>
  <c r="DQ81" i="1"/>
  <c r="DO81" i="1"/>
  <c r="DM81" i="1"/>
  <c r="DK81" i="1"/>
  <c r="DI81" i="1"/>
  <c r="DG81" i="1"/>
  <c r="DE81" i="1"/>
  <c r="DC81" i="1"/>
  <c r="DA81" i="1"/>
  <c r="CY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I81" i="1"/>
  <c r="AG81" i="1"/>
  <c r="AE81" i="1"/>
  <c r="AC81" i="1"/>
  <c r="AA81" i="1"/>
  <c r="Y81" i="1"/>
  <c r="W81" i="1"/>
  <c r="U81" i="1"/>
  <c r="S81" i="1"/>
  <c r="Q81" i="1"/>
  <c r="O81" i="1"/>
  <c r="EN80" i="1"/>
  <c r="EG80" i="1"/>
  <c r="EC80" i="1"/>
  <c r="DW80" i="1"/>
  <c r="DU80" i="1"/>
  <c r="DQ80" i="1"/>
  <c r="DO80" i="1"/>
  <c r="DM80" i="1"/>
  <c r="DK80" i="1"/>
  <c r="DI80" i="1"/>
  <c r="DG80" i="1"/>
  <c r="DE80" i="1"/>
  <c r="DC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I80" i="1"/>
  <c r="AG80" i="1"/>
  <c r="AE80" i="1"/>
  <c r="AC80" i="1"/>
  <c r="AA80" i="1"/>
  <c r="Y80" i="1"/>
  <c r="W80" i="1"/>
  <c r="U80" i="1"/>
  <c r="S80" i="1"/>
  <c r="Q80" i="1"/>
  <c r="O80" i="1"/>
  <c r="EE79" i="1"/>
  <c r="ED79" i="1"/>
  <c r="EB79" i="1"/>
  <c r="EA79" i="1"/>
  <c r="DZ79" i="1"/>
  <c r="DY79" i="1"/>
  <c r="DX79" i="1"/>
  <c r="DV79" i="1"/>
  <c r="DT79" i="1"/>
  <c r="DS79" i="1"/>
  <c r="DR79" i="1"/>
  <c r="DP79" i="1"/>
  <c r="DN79" i="1"/>
  <c r="DL79" i="1"/>
  <c r="DJ79" i="1"/>
  <c r="DH79" i="1"/>
  <c r="DF79" i="1"/>
  <c r="DD79" i="1"/>
  <c r="DB79" i="1"/>
  <c r="CZ79" i="1"/>
  <c r="CX79" i="1"/>
  <c r="CV79" i="1"/>
  <c r="CT79" i="1"/>
  <c r="CR79" i="1"/>
  <c r="CP79" i="1"/>
  <c r="CN79" i="1"/>
  <c r="CL79" i="1"/>
  <c r="CJ79" i="1"/>
  <c r="CH79" i="1"/>
  <c r="CF79" i="1"/>
  <c r="CD79" i="1"/>
  <c r="CB79" i="1"/>
  <c r="BZ79" i="1"/>
  <c r="BX79" i="1"/>
  <c r="BV79" i="1"/>
  <c r="BT79" i="1"/>
  <c r="BR79" i="1"/>
  <c r="BP79" i="1"/>
  <c r="BN79" i="1"/>
  <c r="BL79" i="1"/>
  <c r="BJ79" i="1"/>
  <c r="BH79" i="1"/>
  <c r="BF79" i="1"/>
  <c r="BD79" i="1"/>
  <c r="BB79" i="1"/>
  <c r="AZ79" i="1"/>
  <c r="AX79" i="1"/>
  <c r="AV79" i="1"/>
  <c r="AT79" i="1"/>
  <c r="AR79" i="1"/>
  <c r="AP79" i="1"/>
  <c r="AN79" i="1"/>
  <c r="AL79" i="1"/>
  <c r="AJ79" i="1"/>
  <c r="AH79" i="1"/>
  <c r="AF79" i="1"/>
  <c r="AD79" i="1"/>
  <c r="AB79" i="1"/>
  <c r="Z79" i="1"/>
  <c r="X79" i="1"/>
  <c r="V79" i="1"/>
  <c r="T79" i="1"/>
  <c r="R79" i="1"/>
  <c r="P79" i="1"/>
  <c r="N79" i="1"/>
  <c r="EN78" i="1"/>
  <c r="EN77" i="1" s="1"/>
  <c r="EG78" i="1"/>
  <c r="EC78" i="1"/>
  <c r="EC77" i="1" s="1"/>
  <c r="DW78" i="1"/>
  <c r="DW77" i="1" s="1"/>
  <c r="DU78" i="1"/>
  <c r="DU77" i="1" s="1"/>
  <c r="DQ78" i="1"/>
  <c r="DQ77" i="1" s="1"/>
  <c r="DO78" i="1"/>
  <c r="DO77" i="1" s="1"/>
  <c r="DM78" i="1"/>
  <c r="DM77" i="1" s="1"/>
  <c r="DK78" i="1"/>
  <c r="DK77" i="1" s="1"/>
  <c r="DI78" i="1"/>
  <c r="DI77" i="1" s="1"/>
  <c r="DG78" i="1"/>
  <c r="DG77" i="1" s="1"/>
  <c r="DE78" i="1"/>
  <c r="DE77" i="1" s="1"/>
  <c r="DC78" i="1"/>
  <c r="DC77" i="1" s="1"/>
  <c r="DA78" i="1"/>
  <c r="DA77" i="1" s="1"/>
  <c r="CY78" i="1"/>
  <c r="CY77" i="1" s="1"/>
  <c r="CW78" i="1"/>
  <c r="CW77" i="1" s="1"/>
  <c r="CU78" i="1"/>
  <c r="CU77" i="1" s="1"/>
  <c r="CS78" i="1"/>
  <c r="CS77" i="1" s="1"/>
  <c r="CQ78" i="1"/>
  <c r="CQ77" i="1" s="1"/>
  <c r="CO78" i="1"/>
  <c r="CO77" i="1" s="1"/>
  <c r="CM78" i="1"/>
  <c r="CM77" i="1" s="1"/>
  <c r="CK78" i="1"/>
  <c r="CK77" i="1" s="1"/>
  <c r="CI78" i="1"/>
  <c r="CI77" i="1" s="1"/>
  <c r="CG78" i="1"/>
  <c r="CG77" i="1" s="1"/>
  <c r="CE78" i="1"/>
  <c r="CE77" i="1" s="1"/>
  <c r="CC78" i="1"/>
  <c r="CC77" i="1" s="1"/>
  <c r="CA78" i="1"/>
  <c r="CA77" i="1" s="1"/>
  <c r="BY78" i="1"/>
  <c r="BY77" i="1" s="1"/>
  <c r="BW78" i="1"/>
  <c r="BU78" i="1"/>
  <c r="BU77" i="1" s="1"/>
  <c r="BS78" i="1"/>
  <c r="BS77" i="1" s="1"/>
  <c r="BQ78" i="1"/>
  <c r="BQ77" i="1" s="1"/>
  <c r="BO78" i="1"/>
  <c r="BO77" i="1" s="1"/>
  <c r="BM78" i="1"/>
  <c r="BM77" i="1" s="1"/>
  <c r="BK78" i="1"/>
  <c r="BK77" i="1" s="1"/>
  <c r="BI78" i="1"/>
  <c r="BI77" i="1" s="1"/>
  <c r="BG78" i="1"/>
  <c r="BG77" i="1" s="1"/>
  <c r="BE78" i="1"/>
  <c r="BE77" i="1" s="1"/>
  <c r="BC78" i="1"/>
  <c r="BC77" i="1" s="1"/>
  <c r="BA78" i="1"/>
  <c r="BA77" i="1" s="1"/>
  <c r="AY78" i="1"/>
  <c r="AY77" i="1" s="1"/>
  <c r="AW78" i="1"/>
  <c r="AW77" i="1" s="1"/>
  <c r="AU78" i="1"/>
  <c r="AU77" i="1" s="1"/>
  <c r="AS78" i="1"/>
  <c r="AS77" i="1" s="1"/>
  <c r="AQ78" i="1"/>
  <c r="AQ77" i="1" s="1"/>
  <c r="AO78" i="1"/>
  <c r="AO77" i="1" s="1"/>
  <c r="AM78" i="1"/>
  <c r="AM77" i="1" s="1"/>
  <c r="AK78" i="1"/>
  <c r="AK77" i="1" s="1"/>
  <c r="AI78" i="1"/>
  <c r="AI77" i="1" s="1"/>
  <c r="AG78" i="1"/>
  <c r="AG77" i="1" s="1"/>
  <c r="AE78" i="1"/>
  <c r="AE77" i="1" s="1"/>
  <c r="AC78" i="1"/>
  <c r="AC77" i="1" s="1"/>
  <c r="AA78" i="1"/>
  <c r="AA77" i="1" s="1"/>
  <c r="Y78" i="1"/>
  <c r="Y77" i="1" s="1"/>
  <c r="W78" i="1"/>
  <c r="W77" i="1" s="1"/>
  <c r="U78" i="1"/>
  <c r="U77" i="1" s="1"/>
  <c r="S78" i="1"/>
  <c r="S77" i="1" s="1"/>
  <c r="Q78" i="1"/>
  <c r="Q77" i="1" s="1"/>
  <c r="O78" i="1"/>
  <c r="O77" i="1" s="1"/>
  <c r="EE77" i="1"/>
  <c r="ED77" i="1"/>
  <c r="EB77" i="1"/>
  <c r="EA77" i="1"/>
  <c r="DZ77" i="1"/>
  <c r="DY77" i="1"/>
  <c r="DX77" i="1"/>
  <c r="DV77" i="1"/>
  <c r="DT77" i="1"/>
  <c r="DS77" i="1"/>
  <c r="DR77" i="1"/>
  <c r="DP77" i="1"/>
  <c r="DN77" i="1"/>
  <c r="DL77" i="1"/>
  <c r="DJ77" i="1"/>
  <c r="DH77" i="1"/>
  <c r="DF77" i="1"/>
  <c r="DD77" i="1"/>
  <c r="DB77" i="1"/>
  <c r="CZ77" i="1"/>
  <c r="CX77" i="1"/>
  <c r="CV77" i="1"/>
  <c r="CT77" i="1"/>
  <c r="CR77" i="1"/>
  <c r="CP77" i="1"/>
  <c r="CN77" i="1"/>
  <c r="CL77" i="1"/>
  <c r="CJ77" i="1"/>
  <c r="CH77" i="1"/>
  <c r="CF77" i="1"/>
  <c r="CD77" i="1"/>
  <c r="CB77" i="1"/>
  <c r="BZ77" i="1"/>
  <c r="BX77" i="1"/>
  <c r="BW77" i="1"/>
  <c r="BV77" i="1"/>
  <c r="BT77" i="1"/>
  <c r="BR77" i="1"/>
  <c r="BP77" i="1"/>
  <c r="BN77" i="1"/>
  <c r="BL77" i="1"/>
  <c r="BJ77" i="1"/>
  <c r="BH77" i="1"/>
  <c r="BF77" i="1"/>
  <c r="BD77" i="1"/>
  <c r="BB77" i="1"/>
  <c r="AZ77" i="1"/>
  <c r="AX77" i="1"/>
  <c r="AV77" i="1"/>
  <c r="AT77" i="1"/>
  <c r="AR77" i="1"/>
  <c r="AP77" i="1"/>
  <c r="AN77" i="1"/>
  <c r="AL77" i="1"/>
  <c r="AJ77" i="1"/>
  <c r="AH77" i="1"/>
  <c r="AF77" i="1"/>
  <c r="AD77" i="1"/>
  <c r="AB77" i="1"/>
  <c r="Z77" i="1"/>
  <c r="X77" i="1"/>
  <c r="V77" i="1"/>
  <c r="T77" i="1"/>
  <c r="R77" i="1"/>
  <c r="P77" i="1"/>
  <c r="N77" i="1"/>
  <c r="EN76" i="1"/>
  <c r="EG76" i="1"/>
  <c r="EC76" i="1"/>
  <c r="DW76" i="1"/>
  <c r="DU76" i="1"/>
  <c r="DQ76" i="1"/>
  <c r="DO76" i="1"/>
  <c r="DM76" i="1"/>
  <c r="DK76" i="1"/>
  <c r="DI76" i="1"/>
  <c r="DG76" i="1"/>
  <c r="DE76" i="1"/>
  <c r="DC76" i="1"/>
  <c r="DA76" i="1"/>
  <c r="CY76" i="1"/>
  <c r="CW76" i="1"/>
  <c r="CU76" i="1"/>
  <c r="CS76" i="1"/>
  <c r="CQ76" i="1"/>
  <c r="CO76" i="1"/>
  <c r="CM76" i="1"/>
  <c r="CK76" i="1"/>
  <c r="CI76" i="1"/>
  <c r="CG76" i="1"/>
  <c r="CE76" i="1"/>
  <c r="CC76" i="1"/>
  <c r="CA76" i="1"/>
  <c r="BY76" i="1"/>
  <c r="BW76" i="1"/>
  <c r="BU76" i="1"/>
  <c r="BS76" i="1"/>
  <c r="BQ76" i="1"/>
  <c r="BO76" i="1"/>
  <c r="BM76" i="1"/>
  <c r="BK76" i="1"/>
  <c r="BI76" i="1"/>
  <c r="BG76" i="1"/>
  <c r="BE76" i="1"/>
  <c r="BC76" i="1"/>
  <c r="BA76" i="1"/>
  <c r="AY76" i="1"/>
  <c r="AW76" i="1"/>
  <c r="AU76" i="1"/>
  <c r="AS76" i="1"/>
  <c r="AQ76" i="1"/>
  <c r="AO76" i="1"/>
  <c r="AM76" i="1"/>
  <c r="AK76" i="1"/>
  <c r="AI76" i="1"/>
  <c r="AG76" i="1"/>
  <c r="AE76" i="1"/>
  <c r="AC76" i="1"/>
  <c r="AA76" i="1"/>
  <c r="Y76" i="1"/>
  <c r="W76" i="1"/>
  <c r="U76" i="1"/>
  <c r="S76" i="1"/>
  <c r="Q76" i="1"/>
  <c r="O76" i="1"/>
  <c r="EN75" i="1"/>
  <c r="EN74" i="1" s="1"/>
  <c r="EG75" i="1"/>
  <c r="EC75" i="1"/>
  <c r="DW75" i="1"/>
  <c r="DU75" i="1"/>
  <c r="DQ75" i="1"/>
  <c r="DO75" i="1"/>
  <c r="DO74" i="1" s="1"/>
  <c r="DM75" i="1"/>
  <c r="DK75" i="1"/>
  <c r="DI75" i="1"/>
  <c r="DG75" i="1"/>
  <c r="DE75" i="1"/>
  <c r="DC75" i="1"/>
  <c r="DC74" i="1" s="1"/>
  <c r="DA75" i="1"/>
  <c r="CY75" i="1"/>
  <c r="CW75" i="1"/>
  <c r="CU75" i="1"/>
  <c r="CS75" i="1"/>
  <c r="CQ75" i="1"/>
  <c r="CQ74" i="1" s="1"/>
  <c r="CO75" i="1"/>
  <c r="CM75" i="1"/>
  <c r="CK75" i="1"/>
  <c r="CI75" i="1"/>
  <c r="CG75" i="1"/>
  <c r="CE75" i="1"/>
  <c r="CE74" i="1" s="1"/>
  <c r="CC75" i="1"/>
  <c r="CA75" i="1"/>
  <c r="BY75" i="1"/>
  <c r="BW75" i="1"/>
  <c r="BU75" i="1"/>
  <c r="BS75" i="1"/>
  <c r="BS74" i="1" s="1"/>
  <c r="BQ75" i="1"/>
  <c r="BO75" i="1"/>
  <c r="BM75" i="1"/>
  <c r="BK75" i="1"/>
  <c r="BI75" i="1"/>
  <c r="BG75" i="1"/>
  <c r="BG74" i="1" s="1"/>
  <c r="BE75" i="1"/>
  <c r="BC75" i="1"/>
  <c r="BA75" i="1"/>
  <c r="AY75" i="1"/>
  <c r="AW75" i="1"/>
  <c r="AU75" i="1"/>
  <c r="AU74" i="1" s="1"/>
  <c r="AS75" i="1"/>
  <c r="AQ75" i="1"/>
  <c r="AO75" i="1"/>
  <c r="AM75" i="1"/>
  <c r="AK75" i="1"/>
  <c r="AI75" i="1"/>
  <c r="AI74" i="1" s="1"/>
  <c r="AG75" i="1"/>
  <c r="AE75" i="1"/>
  <c r="AC75" i="1"/>
  <c r="AA75" i="1"/>
  <c r="Y75" i="1"/>
  <c r="W75" i="1"/>
  <c r="U75" i="1"/>
  <c r="S75" i="1"/>
  <c r="Q75" i="1"/>
  <c r="O75" i="1"/>
  <c r="EE74" i="1"/>
  <c r="ED74" i="1"/>
  <c r="EB74" i="1"/>
  <c r="EA74" i="1"/>
  <c r="DZ74" i="1"/>
  <c r="DY74" i="1"/>
  <c r="DX74" i="1"/>
  <c r="DV74" i="1"/>
  <c r="DT74" i="1"/>
  <c r="DS74" i="1"/>
  <c r="DR74" i="1"/>
  <c r="DP74" i="1"/>
  <c r="DN74" i="1"/>
  <c r="DL74" i="1"/>
  <c r="DJ74" i="1"/>
  <c r="DH74" i="1"/>
  <c r="DF74" i="1"/>
  <c r="DD74" i="1"/>
  <c r="DB74" i="1"/>
  <c r="CZ74" i="1"/>
  <c r="CX74" i="1"/>
  <c r="CV74" i="1"/>
  <c r="CT74" i="1"/>
  <c r="CR74" i="1"/>
  <c r="CP74" i="1"/>
  <c r="CN74" i="1"/>
  <c r="CL74" i="1"/>
  <c r="CJ74" i="1"/>
  <c r="CH74" i="1"/>
  <c r="CF74" i="1"/>
  <c r="CD74" i="1"/>
  <c r="CB74" i="1"/>
  <c r="BZ74" i="1"/>
  <c r="BX74" i="1"/>
  <c r="BV74" i="1"/>
  <c r="BT74" i="1"/>
  <c r="BR74" i="1"/>
  <c r="BP74" i="1"/>
  <c r="BO74" i="1"/>
  <c r="BN74" i="1"/>
  <c r="BL74" i="1"/>
  <c r="BJ74" i="1"/>
  <c r="BH74" i="1"/>
  <c r="BF74" i="1"/>
  <c r="BE74" i="1"/>
  <c r="BD74" i="1"/>
  <c r="BB74" i="1"/>
  <c r="AZ74" i="1"/>
  <c r="AX74" i="1"/>
  <c r="AV74" i="1"/>
  <c r="AT74" i="1"/>
  <c r="AR74" i="1"/>
  <c r="AP74" i="1"/>
  <c r="AN74" i="1"/>
  <c r="AL74" i="1"/>
  <c r="AJ74" i="1"/>
  <c r="AH74" i="1"/>
  <c r="AF74" i="1"/>
  <c r="AD74" i="1"/>
  <c r="AB74" i="1"/>
  <c r="Z74" i="1"/>
  <c r="X74" i="1"/>
  <c r="V74" i="1"/>
  <c r="T74" i="1"/>
  <c r="R74" i="1"/>
  <c r="P74" i="1"/>
  <c r="N74" i="1"/>
  <c r="EN73" i="1"/>
  <c r="EI73" i="1"/>
  <c r="EG73" i="1"/>
  <c r="EC73" i="1"/>
  <c r="DW73" i="1"/>
  <c r="DU73" i="1"/>
  <c r="DQ73" i="1"/>
  <c r="DO73" i="1"/>
  <c r="DM73" i="1"/>
  <c r="DK73" i="1"/>
  <c r="DI73" i="1"/>
  <c r="DG73" i="1"/>
  <c r="DE73" i="1"/>
  <c r="DC73" i="1"/>
  <c r="DA73" i="1"/>
  <c r="CY73" i="1"/>
  <c r="CW73" i="1"/>
  <c r="CU73" i="1"/>
  <c r="CS73" i="1"/>
  <c r="CQ73" i="1"/>
  <c r="CO73" i="1"/>
  <c r="CM73" i="1"/>
  <c r="CK73" i="1"/>
  <c r="CI73" i="1"/>
  <c r="CG73" i="1"/>
  <c r="CE73" i="1"/>
  <c r="CC73" i="1"/>
  <c r="CA73" i="1"/>
  <c r="BY73" i="1"/>
  <c r="BW73" i="1"/>
  <c r="BU73" i="1"/>
  <c r="BS73" i="1"/>
  <c r="BQ73" i="1"/>
  <c r="BO73" i="1"/>
  <c r="BM73" i="1"/>
  <c r="BK73" i="1"/>
  <c r="BI73" i="1"/>
  <c r="BG73" i="1"/>
  <c r="BE73" i="1"/>
  <c r="BC73" i="1"/>
  <c r="BA73" i="1"/>
  <c r="AY73" i="1"/>
  <c r="AW73" i="1"/>
  <c r="AU73" i="1"/>
  <c r="AS73" i="1"/>
  <c r="AQ73" i="1"/>
  <c r="AO73" i="1"/>
  <c r="AM73" i="1"/>
  <c r="AK73" i="1"/>
  <c r="AI73" i="1"/>
  <c r="AG73" i="1"/>
  <c r="AE73" i="1"/>
  <c r="AC73" i="1"/>
  <c r="AA73" i="1"/>
  <c r="Y73" i="1"/>
  <c r="W73" i="1"/>
  <c r="U73" i="1"/>
  <c r="S73" i="1"/>
  <c r="Q73" i="1"/>
  <c r="O73" i="1"/>
  <c r="EN72" i="1"/>
  <c r="EI72" i="1"/>
  <c r="EI70" i="1" s="1"/>
  <c r="EG72" i="1"/>
  <c r="EC72" i="1"/>
  <c r="DW72" i="1"/>
  <c r="DU72" i="1"/>
  <c r="DQ72" i="1"/>
  <c r="DO72" i="1"/>
  <c r="DM72" i="1"/>
  <c r="DK72" i="1"/>
  <c r="DK70" i="1" s="1"/>
  <c r="DI72" i="1"/>
  <c r="DG72" i="1"/>
  <c r="DE72" i="1"/>
  <c r="DE70" i="1" s="1"/>
  <c r="DC72" i="1"/>
  <c r="DA72" i="1"/>
  <c r="CY72" i="1"/>
  <c r="CW72" i="1"/>
  <c r="CU72" i="1"/>
  <c r="CS72" i="1"/>
  <c r="CQ72" i="1"/>
  <c r="CO72" i="1"/>
  <c r="CM72" i="1"/>
  <c r="CK72" i="1"/>
  <c r="CK70" i="1" s="1"/>
  <c r="CI72" i="1"/>
  <c r="CG72" i="1"/>
  <c r="CE72" i="1"/>
  <c r="CC72" i="1"/>
  <c r="CA72" i="1"/>
  <c r="BY72" i="1"/>
  <c r="BW72" i="1"/>
  <c r="BU72" i="1"/>
  <c r="BS72" i="1"/>
  <c r="BQ72" i="1"/>
  <c r="BO72" i="1"/>
  <c r="BO70" i="1" s="1"/>
  <c r="BM72" i="1"/>
  <c r="BK72" i="1"/>
  <c r="BI72" i="1"/>
  <c r="BG72" i="1"/>
  <c r="BE72" i="1"/>
  <c r="BC72" i="1"/>
  <c r="BA72" i="1"/>
  <c r="BA70" i="1" s="1"/>
  <c r="AY72" i="1"/>
  <c r="AW72" i="1"/>
  <c r="AU72" i="1"/>
  <c r="AS72" i="1"/>
  <c r="AQ72" i="1"/>
  <c r="AO72" i="1"/>
  <c r="AM72" i="1"/>
  <c r="AK72" i="1"/>
  <c r="AI72" i="1"/>
  <c r="AG72" i="1"/>
  <c r="AE72" i="1"/>
  <c r="AC72" i="1"/>
  <c r="AA72" i="1"/>
  <c r="Y72" i="1"/>
  <c r="W72" i="1"/>
  <c r="U72" i="1"/>
  <c r="S72" i="1"/>
  <c r="Q72" i="1"/>
  <c r="O72" i="1"/>
  <c r="EN71" i="1"/>
  <c r="EG71" i="1"/>
  <c r="EC71" i="1"/>
  <c r="DW71" i="1"/>
  <c r="DU71" i="1"/>
  <c r="DQ71" i="1"/>
  <c r="DO71" i="1"/>
  <c r="DM71" i="1"/>
  <c r="DM70" i="1" s="1"/>
  <c r="DK71" i="1"/>
  <c r="DI71" i="1"/>
  <c r="DG71" i="1"/>
  <c r="DE71" i="1"/>
  <c r="DC71" i="1"/>
  <c r="DA71" i="1"/>
  <c r="DA70" i="1" s="1"/>
  <c r="CY71" i="1"/>
  <c r="CW71" i="1"/>
  <c r="CU71" i="1"/>
  <c r="CS71" i="1"/>
  <c r="CQ71" i="1"/>
  <c r="CO71" i="1"/>
  <c r="CO70" i="1" s="1"/>
  <c r="CM71" i="1"/>
  <c r="CK71" i="1"/>
  <c r="CI71" i="1"/>
  <c r="CG71" i="1"/>
  <c r="CE71" i="1"/>
  <c r="CC71" i="1"/>
  <c r="CC70" i="1" s="1"/>
  <c r="CA71" i="1"/>
  <c r="BY71" i="1"/>
  <c r="BW71" i="1"/>
  <c r="BW70" i="1" s="1"/>
  <c r="BU71" i="1"/>
  <c r="BS71" i="1"/>
  <c r="BQ71" i="1"/>
  <c r="BQ70" i="1" s="1"/>
  <c r="BO71" i="1"/>
  <c r="BM71" i="1"/>
  <c r="BK71" i="1"/>
  <c r="BI71" i="1"/>
  <c r="BG71" i="1"/>
  <c r="BE71" i="1"/>
  <c r="BE70" i="1" s="1"/>
  <c r="BC71" i="1"/>
  <c r="BA71" i="1"/>
  <c r="AY71" i="1"/>
  <c r="AW71" i="1"/>
  <c r="AU71" i="1"/>
  <c r="AU70" i="1" s="1"/>
  <c r="AS71" i="1"/>
  <c r="AS70" i="1" s="1"/>
  <c r="AQ71" i="1"/>
  <c r="AO71" i="1"/>
  <c r="AM71" i="1"/>
  <c r="AK71" i="1"/>
  <c r="AI71" i="1"/>
  <c r="AG71" i="1"/>
  <c r="AG70" i="1" s="1"/>
  <c r="AE71" i="1"/>
  <c r="AC71" i="1"/>
  <c r="AA71" i="1"/>
  <c r="Y71" i="1"/>
  <c r="W71" i="1"/>
  <c r="U71" i="1"/>
  <c r="U70" i="1" s="1"/>
  <c r="S71" i="1"/>
  <c r="Q71" i="1"/>
  <c r="O71" i="1"/>
  <c r="EH70" i="1"/>
  <c r="EE70" i="1"/>
  <c r="ED70" i="1"/>
  <c r="EB70" i="1"/>
  <c r="EA70" i="1"/>
  <c r="DZ70" i="1"/>
  <c r="DY70" i="1"/>
  <c r="DX70" i="1"/>
  <c r="DV70" i="1"/>
  <c r="DT70" i="1"/>
  <c r="DS70" i="1"/>
  <c r="DR70" i="1"/>
  <c r="DP70" i="1"/>
  <c r="DN70" i="1"/>
  <c r="DL70" i="1"/>
  <c r="DJ70" i="1"/>
  <c r="DH70" i="1"/>
  <c r="DF70" i="1"/>
  <c r="DD70" i="1"/>
  <c r="DB70" i="1"/>
  <c r="CZ70" i="1"/>
  <c r="CY70" i="1"/>
  <c r="CX70" i="1"/>
  <c r="CV70" i="1"/>
  <c r="CT70" i="1"/>
  <c r="CR70" i="1"/>
  <c r="CP70" i="1"/>
  <c r="CN70" i="1"/>
  <c r="CL70" i="1"/>
  <c r="CJ70" i="1"/>
  <c r="CH70" i="1"/>
  <c r="CF70" i="1"/>
  <c r="CD70" i="1"/>
  <c r="CB70" i="1"/>
  <c r="CA70" i="1"/>
  <c r="BZ70" i="1"/>
  <c r="BY70" i="1"/>
  <c r="BX70" i="1"/>
  <c r="BV70" i="1"/>
  <c r="BT70" i="1"/>
  <c r="BR70" i="1"/>
  <c r="BP70" i="1"/>
  <c r="BN70" i="1"/>
  <c r="BL70" i="1"/>
  <c r="BJ70" i="1"/>
  <c r="BH70" i="1"/>
  <c r="BF70" i="1"/>
  <c r="BD70" i="1"/>
  <c r="BB70" i="1"/>
  <c r="AZ70" i="1"/>
  <c r="AX70" i="1"/>
  <c r="AV70" i="1"/>
  <c r="AT70" i="1"/>
  <c r="AR70" i="1"/>
  <c r="AP70" i="1"/>
  <c r="AN70" i="1"/>
  <c r="AL70" i="1"/>
  <c r="AJ70" i="1"/>
  <c r="AH70" i="1"/>
  <c r="AF70" i="1"/>
  <c r="AE70" i="1"/>
  <c r="AD70" i="1"/>
  <c r="AB70" i="1"/>
  <c r="Z70" i="1"/>
  <c r="X70" i="1"/>
  <c r="V70" i="1"/>
  <c r="T70" i="1"/>
  <c r="R70" i="1"/>
  <c r="P70" i="1"/>
  <c r="N70" i="1"/>
  <c r="EN69" i="1"/>
  <c r="EG69" i="1"/>
  <c r="EC69" i="1"/>
  <c r="DW69" i="1"/>
  <c r="DU69" i="1"/>
  <c r="DQ69" i="1"/>
  <c r="DO69" i="1"/>
  <c r="DM69" i="1"/>
  <c r="DM67" i="1" s="1"/>
  <c r="DK69" i="1"/>
  <c r="DI69" i="1"/>
  <c r="DG69" i="1"/>
  <c r="DE69" i="1"/>
  <c r="DC69" i="1"/>
  <c r="DA69" i="1"/>
  <c r="DA67" i="1" s="1"/>
  <c r="CY69" i="1"/>
  <c r="CW69" i="1"/>
  <c r="CU69" i="1"/>
  <c r="CS69" i="1"/>
  <c r="CQ69" i="1"/>
  <c r="CO69" i="1"/>
  <c r="CO67" i="1" s="1"/>
  <c r="CM69" i="1"/>
  <c r="CK69" i="1"/>
  <c r="CI69" i="1"/>
  <c r="CG69" i="1"/>
  <c r="CE69" i="1"/>
  <c r="CC69" i="1"/>
  <c r="CC67" i="1" s="1"/>
  <c r="CA69" i="1"/>
  <c r="BY69" i="1"/>
  <c r="BW69" i="1"/>
  <c r="BU69" i="1"/>
  <c r="BS69" i="1"/>
  <c r="BQ69" i="1"/>
  <c r="BQ67" i="1" s="1"/>
  <c r="BO69" i="1"/>
  <c r="BM69" i="1"/>
  <c r="BK69" i="1"/>
  <c r="BI69" i="1"/>
  <c r="BG69" i="1"/>
  <c r="BE69" i="1"/>
  <c r="BE67" i="1" s="1"/>
  <c r="BC69" i="1"/>
  <c r="BA69" i="1"/>
  <c r="AY69" i="1"/>
  <c r="AW69" i="1"/>
  <c r="AU69" i="1"/>
  <c r="AS69" i="1"/>
  <c r="AQ69" i="1"/>
  <c r="AO69" i="1"/>
  <c r="AM69" i="1"/>
  <c r="AK69" i="1"/>
  <c r="AI69" i="1"/>
  <c r="AG69" i="1"/>
  <c r="AG67" i="1" s="1"/>
  <c r="AE69" i="1"/>
  <c r="AC69" i="1"/>
  <c r="AA69" i="1"/>
  <c r="AA67" i="1" s="1"/>
  <c r="Y69" i="1"/>
  <c r="W69" i="1"/>
  <c r="U69" i="1"/>
  <c r="U67" i="1" s="1"/>
  <c r="S69" i="1"/>
  <c r="Q69" i="1"/>
  <c r="O69" i="1"/>
  <c r="EN68" i="1"/>
  <c r="EG68" i="1"/>
  <c r="EC68" i="1"/>
  <c r="EC67" i="1" s="1"/>
  <c r="DW68" i="1"/>
  <c r="DU68" i="1"/>
  <c r="DQ68" i="1"/>
  <c r="DO68" i="1"/>
  <c r="DM68" i="1"/>
  <c r="DK68" i="1"/>
  <c r="DK67" i="1" s="1"/>
  <c r="DI68" i="1"/>
  <c r="DG68" i="1"/>
  <c r="DE68" i="1"/>
  <c r="DC68" i="1"/>
  <c r="DA68" i="1"/>
  <c r="CY68" i="1"/>
  <c r="CY67" i="1" s="1"/>
  <c r="CW68" i="1"/>
  <c r="CU68" i="1"/>
  <c r="CS68" i="1"/>
  <c r="CQ68" i="1"/>
  <c r="CO68" i="1"/>
  <c r="CM68" i="1"/>
  <c r="CM67" i="1" s="1"/>
  <c r="CK68" i="1"/>
  <c r="CI68" i="1"/>
  <c r="CG68" i="1"/>
  <c r="CE68" i="1"/>
  <c r="CC68" i="1"/>
  <c r="CA68" i="1"/>
  <c r="CA67" i="1" s="1"/>
  <c r="BY68" i="1"/>
  <c r="BW68" i="1"/>
  <c r="BU68" i="1"/>
  <c r="BS68" i="1"/>
  <c r="BQ68" i="1"/>
  <c r="BO68" i="1"/>
  <c r="BO67" i="1" s="1"/>
  <c r="BM68" i="1"/>
  <c r="BK68" i="1"/>
  <c r="BI68" i="1"/>
  <c r="BG68" i="1"/>
  <c r="BE68" i="1"/>
  <c r="BC68" i="1"/>
  <c r="BC67" i="1" s="1"/>
  <c r="BA68" i="1"/>
  <c r="AY68" i="1"/>
  <c r="AW68" i="1"/>
  <c r="AU68" i="1"/>
  <c r="AS68" i="1"/>
  <c r="AQ68" i="1"/>
  <c r="AQ67" i="1" s="1"/>
  <c r="AO68" i="1"/>
  <c r="AM68" i="1"/>
  <c r="AK68" i="1"/>
  <c r="AI68" i="1"/>
  <c r="AG68" i="1"/>
  <c r="AE68" i="1"/>
  <c r="AE67" i="1" s="1"/>
  <c r="AC68" i="1"/>
  <c r="AA68" i="1"/>
  <c r="Y68" i="1"/>
  <c r="W68" i="1"/>
  <c r="U68" i="1"/>
  <c r="S68" i="1"/>
  <c r="S67" i="1" s="1"/>
  <c r="Q68" i="1"/>
  <c r="O68" i="1"/>
  <c r="EE67" i="1"/>
  <c r="ED67" i="1"/>
  <c r="EB67" i="1"/>
  <c r="EA67" i="1"/>
  <c r="DZ67" i="1"/>
  <c r="DY67" i="1"/>
  <c r="DX67" i="1"/>
  <c r="DV67" i="1"/>
  <c r="DT67" i="1"/>
  <c r="DS67" i="1"/>
  <c r="DR67" i="1"/>
  <c r="DP67" i="1"/>
  <c r="DN67" i="1"/>
  <c r="DL67" i="1"/>
  <c r="DJ67" i="1"/>
  <c r="DI67" i="1"/>
  <c r="DH67" i="1"/>
  <c r="DF67" i="1"/>
  <c r="DD67" i="1"/>
  <c r="DB67" i="1"/>
  <c r="CZ67" i="1"/>
  <c r="CX67" i="1"/>
  <c r="CV67" i="1"/>
  <c r="CT67" i="1"/>
  <c r="CR67" i="1"/>
  <c r="CP67" i="1"/>
  <c r="CN67" i="1"/>
  <c r="CL67" i="1"/>
  <c r="CJ67" i="1"/>
  <c r="CH67" i="1"/>
  <c r="CF67" i="1"/>
  <c r="CD67" i="1"/>
  <c r="CB67" i="1"/>
  <c r="BZ67" i="1"/>
  <c r="BX67" i="1"/>
  <c r="BV67" i="1"/>
  <c r="BT67" i="1"/>
  <c r="BR67" i="1"/>
  <c r="BP67" i="1"/>
  <c r="BN67" i="1"/>
  <c r="BL67" i="1"/>
  <c r="BJ67" i="1"/>
  <c r="BH67" i="1"/>
  <c r="BF67" i="1"/>
  <c r="BD67" i="1"/>
  <c r="BB67" i="1"/>
  <c r="AZ67" i="1"/>
  <c r="AX67" i="1"/>
  <c r="AV67" i="1"/>
  <c r="AT67" i="1"/>
  <c r="AR67" i="1"/>
  <c r="AP67" i="1"/>
  <c r="AN67" i="1"/>
  <c r="AL67" i="1"/>
  <c r="AJ67" i="1"/>
  <c r="AH67" i="1"/>
  <c r="AF67" i="1"/>
  <c r="AD67" i="1"/>
  <c r="AB67" i="1"/>
  <c r="Z67" i="1"/>
  <c r="X67" i="1"/>
  <c r="V67" i="1"/>
  <c r="T67" i="1"/>
  <c r="R67" i="1"/>
  <c r="P67" i="1"/>
  <c r="N67" i="1"/>
  <c r="EN66" i="1"/>
  <c r="EG66" i="1"/>
  <c r="EC66" i="1"/>
  <c r="DW66" i="1"/>
  <c r="DU66" i="1"/>
  <c r="DQ66" i="1"/>
  <c r="DO66" i="1"/>
  <c r="DO64" i="1" s="1"/>
  <c r="DM66" i="1"/>
  <c r="DK66" i="1"/>
  <c r="DI66" i="1"/>
  <c r="DG66" i="1"/>
  <c r="DE66" i="1"/>
  <c r="DC66" i="1"/>
  <c r="DA66" i="1"/>
  <c r="CY66" i="1"/>
  <c r="CW66" i="1"/>
  <c r="CU66" i="1"/>
  <c r="CS66" i="1"/>
  <c r="CQ66" i="1"/>
  <c r="CQ64" i="1" s="1"/>
  <c r="CO66" i="1"/>
  <c r="CM66" i="1"/>
  <c r="CK66" i="1"/>
  <c r="CI66" i="1"/>
  <c r="CG66" i="1"/>
  <c r="CE66" i="1"/>
  <c r="CC66" i="1"/>
  <c r="CA66" i="1"/>
  <c r="BY66" i="1"/>
  <c r="BW66" i="1"/>
  <c r="BU66" i="1"/>
  <c r="BS66" i="1"/>
  <c r="BQ66" i="1"/>
  <c r="BO66" i="1"/>
  <c r="BM66" i="1"/>
  <c r="BK66" i="1"/>
  <c r="BI66" i="1"/>
  <c r="BG66" i="1"/>
  <c r="BG64" i="1" s="1"/>
  <c r="BE66" i="1"/>
  <c r="BC66" i="1"/>
  <c r="BA66" i="1"/>
  <c r="AY66" i="1"/>
  <c r="AW66" i="1"/>
  <c r="AU66" i="1"/>
  <c r="AS66" i="1"/>
  <c r="AQ66" i="1"/>
  <c r="AO66" i="1"/>
  <c r="AM66" i="1"/>
  <c r="AK66" i="1"/>
  <c r="AI66" i="1"/>
  <c r="AG66" i="1"/>
  <c r="AE66" i="1"/>
  <c r="AC66" i="1"/>
  <c r="AA66" i="1"/>
  <c r="Y66" i="1"/>
  <c r="W66" i="1"/>
  <c r="U66" i="1"/>
  <c r="S66" i="1"/>
  <c r="Q66" i="1"/>
  <c r="O66" i="1"/>
  <c r="EN65" i="1"/>
  <c r="EG65" i="1"/>
  <c r="EC65" i="1"/>
  <c r="DW65" i="1"/>
  <c r="DU65" i="1"/>
  <c r="DQ65" i="1"/>
  <c r="DO65" i="1"/>
  <c r="DM65" i="1"/>
  <c r="DK65" i="1"/>
  <c r="DI65" i="1"/>
  <c r="DG65" i="1"/>
  <c r="DG64" i="1" s="1"/>
  <c r="DE65" i="1"/>
  <c r="DC65" i="1"/>
  <c r="DA65" i="1"/>
  <c r="CY65" i="1"/>
  <c r="CW65" i="1"/>
  <c r="CU65" i="1"/>
  <c r="CU64" i="1" s="1"/>
  <c r="CS65" i="1"/>
  <c r="CQ65" i="1"/>
  <c r="CO65" i="1"/>
  <c r="CM65" i="1"/>
  <c r="CK65" i="1"/>
  <c r="CI65" i="1"/>
  <c r="CI64" i="1" s="1"/>
  <c r="CG65" i="1"/>
  <c r="CE65" i="1"/>
  <c r="CC65" i="1"/>
  <c r="CA65" i="1"/>
  <c r="BY65" i="1"/>
  <c r="BW65" i="1"/>
  <c r="BW64" i="1" s="1"/>
  <c r="BU65" i="1"/>
  <c r="BS65" i="1"/>
  <c r="BQ65" i="1"/>
  <c r="BO65" i="1"/>
  <c r="BM65" i="1"/>
  <c r="BK65" i="1"/>
  <c r="BK64" i="1" s="1"/>
  <c r="BI65" i="1"/>
  <c r="BG65" i="1"/>
  <c r="BE65" i="1"/>
  <c r="BC65" i="1"/>
  <c r="BA65" i="1"/>
  <c r="AY65" i="1"/>
  <c r="AY64" i="1" s="1"/>
  <c r="AW65" i="1"/>
  <c r="AU65" i="1"/>
  <c r="AS65" i="1"/>
  <c r="AQ65" i="1"/>
  <c r="AO65" i="1"/>
  <c r="AM65" i="1"/>
  <c r="AM64" i="1" s="1"/>
  <c r="AK65" i="1"/>
  <c r="AI65" i="1"/>
  <c r="AG65" i="1"/>
  <c r="AE65" i="1"/>
  <c r="AC65" i="1"/>
  <c r="AA65" i="1"/>
  <c r="AA64" i="1" s="1"/>
  <c r="Y65" i="1"/>
  <c r="W65" i="1"/>
  <c r="U65" i="1"/>
  <c r="S65" i="1"/>
  <c r="Q65" i="1"/>
  <c r="O65" i="1"/>
  <c r="O64" i="1" s="1"/>
  <c r="EE64" i="1"/>
  <c r="ED64" i="1"/>
  <c r="EB64" i="1"/>
  <c r="EA64" i="1"/>
  <c r="DZ64" i="1"/>
  <c r="DY64" i="1"/>
  <c r="DX64" i="1"/>
  <c r="DV64" i="1"/>
  <c r="DU64" i="1"/>
  <c r="DT64" i="1"/>
  <c r="DS64" i="1"/>
  <c r="DR64" i="1"/>
  <c r="DP64" i="1"/>
  <c r="DN64" i="1"/>
  <c r="DM64" i="1"/>
  <c r="DL64" i="1"/>
  <c r="DJ64" i="1"/>
  <c r="DH64" i="1"/>
  <c r="DF64" i="1"/>
  <c r="DD64" i="1"/>
  <c r="DB64" i="1"/>
  <c r="CZ64" i="1"/>
  <c r="CX64" i="1"/>
  <c r="CV64" i="1"/>
  <c r="CT64" i="1"/>
  <c r="CR64" i="1"/>
  <c r="CP64" i="1"/>
  <c r="CN64" i="1"/>
  <c r="CL64" i="1"/>
  <c r="CJ64" i="1"/>
  <c r="CH64" i="1"/>
  <c r="CF64" i="1"/>
  <c r="CD64" i="1"/>
  <c r="CB64" i="1"/>
  <c r="BZ64" i="1"/>
  <c r="BX64" i="1"/>
  <c r="BV64" i="1"/>
  <c r="BT64" i="1"/>
  <c r="BR64" i="1"/>
  <c r="BP64" i="1"/>
  <c r="BN64" i="1"/>
  <c r="BL64" i="1"/>
  <c r="BJ64" i="1"/>
  <c r="BH64" i="1"/>
  <c r="BF64" i="1"/>
  <c r="BD64" i="1"/>
  <c r="BB64" i="1"/>
  <c r="AZ64" i="1"/>
  <c r="AX64" i="1"/>
  <c r="AV64" i="1"/>
  <c r="AT64" i="1"/>
  <c r="AR64" i="1"/>
  <c r="AP64" i="1"/>
  <c r="AN64" i="1"/>
  <c r="AL64" i="1"/>
  <c r="AJ64" i="1"/>
  <c r="AH64" i="1"/>
  <c r="AF64" i="1"/>
  <c r="AD64" i="1"/>
  <c r="AB64" i="1"/>
  <c r="Z64" i="1"/>
  <c r="X64" i="1"/>
  <c r="V64" i="1"/>
  <c r="T64" i="1"/>
  <c r="R64" i="1"/>
  <c r="P64" i="1"/>
  <c r="N64" i="1"/>
  <c r="EN63" i="1"/>
  <c r="EG63" i="1"/>
  <c r="EE63" i="1"/>
  <c r="EC63" i="1"/>
  <c r="EA63" i="1"/>
  <c r="DY63" i="1"/>
  <c r="DW63" i="1"/>
  <c r="DU63" i="1"/>
  <c r="DQ63" i="1"/>
  <c r="DO63" i="1"/>
  <c r="DM63" i="1"/>
  <c r="DK63" i="1"/>
  <c r="DI63" i="1"/>
  <c r="DG63" i="1"/>
  <c r="DE63" i="1"/>
  <c r="DC63" i="1"/>
  <c r="DA63" i="1"/>
  <c r="CY63" i="1"/>
  <c r="CW63" i="1"/>
  <c r="CU63" i="1"/>
  <c r="CS63" i="1"/>
  <c r="CQ63" i="1"/>
  <c r="CO63" i="1"/>
  <c r="CM63" i="1"/>
  <c r="CK63" i="1"/>
  <c r="CI63" i="1"/>
  <c r="CG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G63" i="1"/>
  <c r="BE63" i="1"/>
  <c r="BC63" i="1"/>
  <c r="BA63" i="1"/>
  <c r="AY63" i="1"/>
  <c r="AW63" i="1"/>
  <c r="AU63" i="1"/>
  <c r="AS63" i="1"/>
  <c r="AQ63" i="1"/>
  <c r="AO63" i="1"/>
  <c r="AM63" i="1"/>
  <c r="AK63" i="1"/>
  <c r="AI63" i="1"/>
  <c r="AG63" i="1"/>
  <c r="AE63" i="1"/>
  <c r="AC63" i="1"/>
  <c r="AA63" i="1"/>
  <c r="Y63" i="1"/>
  <c r="W63" i="1"/>
  <c r="U63" i="1"/>
  <c r="S63" i="1"/>
  <c r="Q63" i="1"/>
  <c r="O63" i="1"/>
  <c r="EN62" i="1"/>
  <c r="EG62" i="1"/>
  <c r="EE62" i="1"/>
  <c r="EC62" i="1"/>
  <c r="EA62" i="1"/>
  <c r="DY62" i="1"/>
  <c r="DW62" i="1"/>
  <c r="DU62" i="1"/>
  <c r="DQ62" i="1"/>
  <c r="DO62" i="1"/>
  <c r="DM62" i="1"/>
  <c r="DK62" i="1"/>
  <c r="DI62" i="1"/>
  <c r="DG62" i="1"/>
  <c r="DE62" i="1"/>
  <c r="DC62" i="1"/>
  <c r="DA62" i="1"/>
  <c r="CY62" i="1"/>
  <c r="CW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I62" i="1"/>
  <c r="AG62" i="1"/>
  <c r="AE62" i="1"/>
  <c r="AC62" i="1"/>
  <c r="AA62" i="1"/>
  <c r="Y62" i="1"/>
  <c r="W62" i="1"/>
  <c r="U62" i="1"/>
  <c r="S62" i="1"/>
  <c r="Q62" i="1"/>
  <c r="O62" i="1"/>
  <c r="EN61" i="1"/>
  <c r="EG61" i="1"/>
  <c r="EC61" i="1"/>
  <c r="DW61" i="1"/>
  <c r="DU61" i="1"/>
  <c r="DQ61" i="1"/>
  <c r="DO61" i="1"/>
  <c r="DM61" i="1"/>
  <c r="DK61" i="1"/>
  <c r="DI61" i="1"/>
  <c r="DG61" i="1"/>
  <c r="DE61" i="1"/>
  <c r="DC61" i="1"/>
  <c r="DA61" i="1"/>
  <c r="CY61" i="1"/>
  <c r="CW61" i="1"/>
  <c r="CU61" i="1"/>
  <c r="CS61" i="1"/>
  <c r="CQ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I61" i="1"/>
  <c r="AG61" i="1"/>
  <c r="AE61" i="1"/>
  <c r="AC61" i="1"/>
  <c r="AA61" i="1"/>
  <c r="Y61" i="1"/>
  <c r="W61" i="1"/>
  <c r="U61" i="1"/>
  <c r="S61" i="1"/>
  <c r="Q61" i="1"/>
  <c r="O61" i="1"/>
  <c r="EN60" i="1"/>
  <c r="EG60" i="1"/>
  <c r="EC60" i="1"/>
  <c r="DW60" i="1"/>
  <c r="DU60" i="1"/>
  <c r="DQ60" i="1"/>
  <c r="DO60" i="1"/>
  <c r="DM60" i="1"/>
  <c r="DK60" i="1"/>
  <c r="DI60" i="1"/>
  <c r="DG60" i="1"/>
  <c r="DE60" i="1"/>
  <c r="DC60" i="1"/>
  <c r="DA60" i="1"/>
  <c r="CY60" i="1"/>
  <c r="CW60" i="1"/>
  <c r="CU60" i="1"/>
  <c r="CS60" i="1"/>
  <c r="CQ60" i="1"/>
  <c r="CO60" i="1"/>
  <c r="CM60" i="1"/>
  <c r="CK60" i="1"/>
  <c r="CI60" i="1"/>
  <c r="CG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M60" i="1"/>
  <c r="AK60" i="1"/>
  <c r="AI60" i="1"/>
  <c r="AG60" i="1"/>
  <c r="AE60" i="1"/>
  <c r="AC60" i="1"/>
  <c r="AA60" i="1"/>
  <c r="Y60" i="1"/>
  <c r="W60" i="1"/>
  <c r="U60" i="1"/>
  <c r="S60" i="1"/>
  <c r="Q60" i="1"/>
  <c r="O60" i="1"/>
  <c r="EN59" i="1"/>
  <c r="EG59" i="1"/>
  <c r="EC59" i="1"/>
  <c r="DW59" i="1"/>
  <c r="DU59" i="1"/>
  <c r="DQ59" i="1"/>
  <c r="DO59" i="1"/>
  <c r="DM59" i="1"/>
  <c r="DK59" i="1"/>
  <c r="DI59" i="1"/>
  <c r="DG59" i="1"/>
  <c r="DE59" i="1"/>
  <c r="DC59" i="1"/>
  <c r="DA59" i="1"/>
  <c r="CY59" i="1"/>
  <c r="CW59" i="1"/>
  <c r="CU59" i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I59" i="1"/>
  <c r="AG59" i="1"/>
  <c r="AE59" i="1"/>
  <c r="AC59" i="1"/>
  <c r="AA59" i="1"/>
  <c r="Y59" i="1"/>
  <c r="W59" i="1"/>
  <c r="U59" i="1"/>
  <c r="S59" i="1"/>
  <c r="Q59" i="1"/>
  <c r="O59" i="1"/>
  <c r="EN58" i="1"/>
  <c r="EG58" i="1"/>
  <c r="EC58" i="1"/>
  <c r="DW58" i="1"/>
  <c r="DU58" i="1"/>
  <c r="DQ58" i="1"/>
  <c r="DO58" i="1"/>
  <c r="DM58" i="1"/>
  <c r="DK58" i="1"/>
  <c r="DI58" i="1"/>
  <c r="DG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C58" i="1"/>
  <c r="AA58" i="1"/>
  <c r="Y58" i="1"/>
  <c r="W58" i="1"/>
  <c r="U58" i="1"/>
  <c r="S58" i="1"/>
  <c r="Q58" i="1"/>
  <c r="O58" i="1"/>
  <c r="EN57" i="1"/>
  <c r="EG57" i="1"/>
  <c r="EC57" i="1"/>
  <c r="DW57" i="1"/>
  <c r="DU57" i="1"/>
  <c r="DQ57" i="1"/>
  <c r="DO57" i="1"/>
  <c r="DM57" i="1"/>
  <c r="DK57" i="1"/>
  <c r="DI57" i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I57" i="1"/>
  <c r="AG57" i="1"/>
  <c r="AE57" i="1"/>
  <c r="AC57" i="1"/>
  <c r="AA57" i="1"/>
  <c r="Y57" i="1"/>
  <c r="W57" i="1"/>
  <c r="U57" i="1"/>
  <c r="S57" i="1"/>
  <c r="Q57" i="1"/>
  <c r="O57" i="1"/>
  <c r="EN56" i="1"/>
  <c r="EG56" i="1"/>
  <c r="EE56" i="1"/>
  <c r="EC56" i="1"/>
  <c r="EA56" i="1"/>
  <c r="DY56" i="1"/>
  <c r="DW56" i="1"/>
  <c r="DU56" i="1"/>
  <c r="DQ56" i="1"/>
  <c r="DO56" i="1"/>
  <c r="DM56" i="1"/>
  <c r="DK56" i="1"/>
  <c r="DI56" i="1"/>
  <c r="DG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G56" i="1"/>
  <c r="AE56" i="1"/>
  <c r="AC56" i="1"/>
  <c r="AA56" i="1"/>
  <c r="Y56" i="1"/>
  <c r="W56" i="1"/>
  <c r="U56" i="1"/>
  <c r="S56" i="1"/>
  <c r="Q56" i="1"/>
  <c r="O56" i="1"/>
  <c r="EN55" i="1"/>
  <c r="EG55" i="1"/>
  <c r="EE55" i="1"/>
  <c r="EC55" i="1"/>
  <c r="EA55" i="1"/>
  <c r="DY55" i="1"/>
  <c r="DW55" i="1"/>
  <c r="DU55" i="1"/>
  <c r="DQ55" i="1"/>
  <c r="DO55" i="1"/>
  <c r="DM55" i="1"/>
  <c r="DK55" i="1"/>
  <c r="DI55" i="1"/>
  <c r="DG55" i="1"/>
  <c r="DE55" i="1"/>
  <c r="DC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S55" i="1"/>
  <c r="Q55" i="1"/>
  <c r="O55" i="1"/>
  <c r="EN54" i="1"/>
  <c r="EG54" i="1"/>
  <c r="EE54" i="1"/>
  <c r="EC54" i="1"/>
  <c r="EA54" i="1"/>
  <c r="DY54" i="1"/>
  <c r="DW54" i="1"/>
  <c r="DU54" i="1"/>
  <c r="DQ54" i="1"/>
  <c r="DO54" i="1"/>
  <c r="DM54" i="1"/>
  <c r="DK54" i="1"/>
  <c r="DI54" i="1"/>
  <c r="DG54" i="1"/>
  <c r="DE54" i="1"/>
  <c r="DC54" i="1"/>
  <c r="DA54" i="1"/>
  <c r="CY54" i="1"/>
  <c r="CW54" i="1"/>
  <c r="CU54" i="1"/>
  <c r="CS54" i="1"/>
  <c r="CQ54" i="1"/>
  <c r="CO54" i="1"/>
  <c r="CM54" i="1"/>
  <c r="CK54" i="1"/>
  <c r="CI54" i="1"/>
  <c r="CG54" i="1"/>
  <c r="CE54" i="1"/>
  <c r="CC54" i="1"/>
  <c r="CA54" i="1"/>
  <c r="BY54" i="1"/>
  <c r="BW54" i="1"/>
  <c r="BU54" i="1"/>
  <c r="BS54" i="1"/>
  <c r="BQ54" i="1"/>
  <c r="BO54" i="1"/>
  <c r="BM54" i="1"/>
  <c r="BK54" i="1"/>
  <c r="BI54" i="1"/>
  <c r="BG54" i="1"/>
  <c r="BE54" i="1"/>
  <c r="BC54" i="1"/>
  <c r="BA54" i="1"/>
  <c r="AY54" i="1"/>
  <c r="AW54" i="1"/>
  <c r="AU54" i="1"/>
  <c r="AS54" i="1"/>
  <c r="AQ54" i="1"/>
  <c r="AO54" i="1"/>
  <c r="AM54" i="1"/>
  <c r="AK54" i="1"/>
  <c r="AI54" i="1"/>
  <c r="AG54" i="1"/>
  <c r="AE54" i="1"/>
  <c r="AC54" i="1"/>
  <c r="AA54" i="1"/>
  <c r="Y54" i="1"/>
  <c r="W54" i="1"/>
  <c r="U54" i="1"/>
  <c r="S54" i="1"/>
  <c r="Q54" i="1"/>
  <c r="O54" i="1"/>
  <c r="EN53" i="1"/>
  <c r="EG53" i="1"/>
  <c r="EE53" i="1"/>
  <c r="EC53" i="1"/>
  <c r="EA53" i="1"/>
  <c r="DY53" i="1"/>
  <c r="DW53" i="1"/>
  <c r="DU53" i="1"/>
  <c r="DQ53" i="1"/>
  <c r="DO53" i="1"/>
  <c r="DM53" i="1"/>
  <c r="DK53" i="1"/>
  <c r="DI53" i="1"/>
  <c r="DG53" i="1"/>
  <c r="DE53" i="1"/>
  <c r="DC53" i="1"/>
  <c r="DA53" i="1"/>
  <c r="CY53" i="1"/>
  <c r="CW53" i="1"/>
  <c r="CU53" i="1"/>
  <c r="CS53" i="1"/>
  <c r="CQ53" i="1"/>
  <c r="CO53" i="1"/>
  <c r="CM53" i="1"/>
  <c r="CK53" i="1"/>
  <c r="CI53" i="1"/>
  <c r="CG53" i="1"/>
  <c r="CE53" i="1"/>
  <c r="CC53" i="1"/>
  <c r="CA53" i="1"/>
  <c r="BY53" i="1"/>
  <c r="BW53" i="1"/>
  <c r="BU53" i="1"/>
  <c r="BS53" i="1"/>
  <c r="BQ53" i="1"/>
  <c r="BO53" i="1"/>
  <c r="BM53" i="1"/>
  <c r="BK53" i="1"/>
  <c r="BI53" i="1"/>
  <c r="BG53" i="1"/>
  <c r="BE53" i="1"/>
  <c r="BC53" i="1"/>
  <c r="BA53" i="1"/>
  <c r="AY53" i="1"/>
  <c r="AW53" i="1"/>
  <c r="AU53" i="1"/>
  <c r="AS53" i="1"/>
  <c r="AQ53" i="1"/>
  <c r="AO53" i="1"/>
  <c r="AM53" i="1"/>
  <c r="AK53" i="1"/>
  <c r="AI53" i="1"/>
  <c r="AG53" i="1"/>
  <c r="AE53" i="1"/>
  <c r="AC53" i="1"/>
  <c r="AA53" i="1"/>
  <c r="Y53" i="1"/>
  <c r="W53" i="1"/>
  <c r="U53" i="1"/>
  <c r="S53" i="1"/>
  <c r="Q53" i="1"/>
  <c r="O53" i="1"/>
  <c r="EN52" i="1"/>
  <c r="EG52" i="1"/>
  <c r="EE52" i="1"/>
  <c r="EC52" i="1"/>
  <c r="EA52" i="1"/>
  <c r="DY52" i="1"/>
  <c r="DW52" i="1"/>
  <c r="DU52" i="1"/>
  <c r="DQ52" i="1"/>
  <c r="DO52" i="1"/>
  <c r="DM52" i="1"/>
  <c r="DK52" i="1"/>
  <c r="DI52" i="1"/>
  <c r="DG52" i="1"/>
  <c r="DE52" i="1"/>
  <c r="DC52" i="1"/>
  <c r="DA52" i="1"/>
  <c r="CY52" i="1"/>
  <c r="CW52" i="1"/>
  <c r="CU52" i="1"/>
  <c r="CS52" i="1"/>
  <c r="CQ52" i="1"/>
  <c r="CO52" i="1"/>
  <c r="CM52" i="1"/>
  <c r="CK52" i="1"/>
  <c r="CI52" i="1"/>
  <c r="CG52" i="1"/>
  <c r="CE52" i="1"/>
  <c r="CC52" i="1"/>
  <c r="CA52" i="1"/>
  <c r="BY52" i="1"/>
  <c r="BW52" i="1"/>
  <c r="BU52" i="1"/>
  <c r="BS52" i="1"/>
  <c r="BQ52" i="1"/>
  <c r="BO52" i="1"/>
  <c r="BM52" i="1"/>
  <c r="BK52" i="1"/>
  <c r="BI52" i="1"/>
  <c r="BG52" i="1"/>
  <c r="BE52" i="1"/>
  <c r="BC52" i="1"/>
  <c r="BA52" i="1"/>
  <c r="AY52" i="1"/>
  <c r="AW52" i="1"/>
  <c r="AU52" i="1"/>
  <c r="AS52" i="1"/>
  <c r="AQ52" i="1"/>
  <c r="AO52" i="1"/>
  <c r="AM52" i="1"/>
  <c r="AK52" i="1"/>
  <c r="AI52" i="1"/>
  <c r="AG52" i="1"/>
  <c r="AE52" i="1"/>
  <c r="AC52" i="1"/>
  <c r="AA52" i="1"/>
  <c r="Y52" i="1"/>
  <c r="W52" i="1"/>
  <c r="U52" i="1"/>
  <c r="S52" i="1"/>
  <c r="Q52" i="1"/>
  <c r="O52" i="1"/>
  <c r="EN51" i="1"/>
  <c r="EG51" i="1"/>
  <c r="EE51" i="1"/>
  <c r="EC51" i="1"/>
  <c r="EA51" i="1"/>
  <c r="DY51" i="1"/>
  <c r="DW51" i="1"/>
  <c r="DU51" i="1"/>
  <c r="DQ51" i="1"/>
  <c r="DO51" i="1"/>
  <c r="DM51" i="1"/>
  <c r="DK51" i="1"/>
  <c r="DI51" i="1"/>
  <c r="DG51" i="1"/>
  <c r="DE51" i="1"/>
  <c r="DC51" i="1"/>
  <c r="DA51" i="1"/>
  <c r="CY51" i="1"/>
  <c r="CW51" i="1"/>
  <c r="CU51" i="1"/>
  <c r="CS51" i="1"/>
  <c r="CQ51" i="1"/>
  <c r="CO51" i="1"/>
  <c r="CM51" i="1"/>
  <c r="CK51" i="1"/>
  <c r="CI51" i="1"/>
  <c r="CG51" i="1"/>
  <c r="CE51" i="1"/>
  <c r="CC51" i="1"/>
  <c r="CA51" i="1"/>
  <c r="BY51" i="1"/>
  <c r="BW51" i="1"/>
  <c r="BU51" i="1"/>
  <c r="BS51" i="1"/>
  <c r="BQ51" i="1"/>
  <c r="BO51" i="1"/>
  <c r="BM51" i="1"/>
  <c r="BK51" i="1"/>
  <c r="BI51" i="1"/>
  <c r="BG51" i="1"/>
  <c r="BE51" i="1"/>
  <c r="BC51" i="1"/>
  <c r="BA51" i="1"/>
  <c r="AY51" i="1"/>
  <c r="AW51" i="1"/>
  <c r="AU51" i="1"/>
  <c r="AS51" i="1"/>
  <c r="AQ51" i="1"/>
  <c r="AO51" i="1"/>
  <c r="AM51" i="1"/>
  <c r="AK51" i="1"/>
  <c r="AI51" i="1"/>
  <c r="AG51" i="1"/>
  <c r="AE51" i="1"/>
  <c r="AC51" i="1"/>
  <c r="AA51" i="1"/>
  <c r="Y51" i="1"/>
  <c r="W51" i="1"/>
  <c r="U51" i="1"/>
  <c r="S51" i="1"/>
  <c r="Q51" i="1"/>
  <c r="O51" i="1"/>
  <c r="EF50" i="1"/>
  <c r="EF264" i="1" s="1"/>
  <c r="EF267" i="1" s="1"/>
  <c r="ED50" i="1"/>
  <c r="EB50" i="1"/>
  <c r="DZ50" i="1"/>
  <c r="DX50" i="1"/>
  <c r="DV50" i="1"/>
  <c r="DT50" i="1"/>
  <c r="DS50" i="1"/>
  <c r="DR50" i="1"/>
  <c r="DP50" i="1"/>
  <c r="DN50" i="1"/>
  <c r="DL50" i="1"/>
  <c r="DJ50" i="1"/>
  <c r="DH50" i="1"/>
  <c r="DF50" i="1"/>
  <c r="DD50" i="1"/>
  <c r="DB50" i="1"/>
  <c r="CZ50" i="1"/>
  <c r="CX50" i="1"/>
  <c r="CV50" i="1"/>
  <c r="CT50" i="1"/>
  <c r="CR50" i="1"/>
  <c r="CP50" i="1"/>
  <c r="CN50" i="1"/>
  <c r="CL50" i="1"/>
  <c r="CJ50" i="1"/>
  <c r="CH50" i="1"/>
  <c r="CF50" i="1"/>
  <c r="CD50" i="1"/>
  <c r="CB50" i="1"/>
  <c r="BZ50" i="1"/>
  <c r="BX50" i="1"/>
  <c r="BV50" i="1"/>
  <c r="BT50" i="1"/>
  <c r="BR50" i="1"/>
  <c r="BP50" i="1"/>
  <c r="BN50" i="1"/>
  <c r="BL50" i="1"/>
  <c r="BJ50" i="1"/>
  <c r="BH50" i="1"/>
  <c r="BF50" i="1"/>
  <c r="BD50" i="1"/>
  <c r="BB50" i="1"/>
  <c r="AZ50" i="1"/>
  <c r="AX50" i="1"/>
  <c r="AV50" i="1"/>
  <c r="AT50" i="1"/>
  <c r="AR50" i="1"/>
  <c r="AP50" i="1"/>
  <c r="AN50" i="1"/>
  <c r="AL50" i="1"/>
  <c r="AJ50" i="1"/>
  <c r="AH50" i="1"/>
  <c r="AF50" i="1"/>
  <c r="AD50" i="1"/>
  <c r="AB50" i="1"/>
  <c r="Z50" i="1"/>
  <c r="X50" i="1"/>
  <c r="V50" i="1"/>
  <c r="T50" i="1"/>
  <c r="R50" i="1"/>
  <c r="P50" i="1"/>
  <c r="N50" i="1"/>
  <c r="EN49" i="1"/>
  <c r="EG49" i="1"/>
  <c r="EC49" i="1"/>
  <c r="DW49" i="1"/>
  <c r="DU49" i="1"/>
  <c r="DQ49" i="1"/>
  <c r="DO49" i="1"/>
  <c r="DM49" i="1"/>
  <c r="DK49" i="1"/>
  <c r="DI49" i="1"/>
  <c r="DI47" i="1" s="1"/>
  <c r="DG49" i="1"/>
  <c r="DE49" i="1"/>
  <c r="DC49" i="1"/>
  <c r="DA49" i="1"/>
  <c r="CY49" i="1"/>
  <c r="CW49" i="1"/>
  <c r="CW47" i="1" s="1"/>
  <c r="CU49" i="1"/>
  <c r="CS49" i="1"/>
  <c r="CQ49" i="1"/>
  <c r="CO49" i="1"/>
  <c r="CM49" i="1"/>
  <c r="CK49" i="1"/>
  <c r="CI49" i="1"/>
  <c r="CG49" i="1"/>
  <c r="CE49" i="1"/>
  <c r="CC49" i="1"/>
  <c r="CA49" i="1"/>
  <c r="BY49" i="1"/>
  <c r="BY47" i="1" s="1"/>
  <c r="BW49" i="1"/>
  <c r="BU49" i="1"/>
  <c r="BS49" i="1"/>
  <c r="BQ49" i="1"/>
  <c r="BO49" i="1"/>
  <c r="BM49" i="1"/>
  <c r="BK49" i="1"/>
  <c r="BI49" i="1"/>
  <c r="BG49" i="1"/>
  <c r="BE49" i="1"/>
  <c r="BC49" i="1"/>
  <c r="BA49" i="1"/>
  <c r="AY49" i="1"/>
  <c r="AW49" i="1"/>
  <c r="AU49" i="1"/>
  <c r="AS49" i="1"/>
  <c r="AQ49" i="1"/>
  <c r="AO49" i="1"/>
  <c r="AM49" i="1"/>
  <c r="AK49" i="1"/>
  <c r="AI49" i="1"/>
  <c r="AG49" i="1"/>
  <c r="AE49" i="1"/>
  <c r="AC49" i="1"/>
  <c r="AC47" i="1" s="1"/>
  <c r="AA49" i="1"/>
  <c r="Y49" i="1"/>
  <c r="W49" i="1"/>
  <c r="U49" i="1"/>
  <c r="S49" i="1"/>
  <c r="Q49" i="1"/>
  <c r="O49" i="1"/>
  <c r="EN48" i="1"/>
  <c r="EG48" i="1"/>
  <c r="EC48" i="1"/>
  <c r="EC47" i="1" s="1"/>
  <c r="DW48" i="1"/>
  <c r="DU48" i="1"/>
  <c r="DQ48" i="1"/>
  <c r="DO48" i="1"/>
  <c r="DM48" i="1"/>
  <c r="DK48" i="1"/>
  <c r="DI48" i="1"/>
  <c r="DG48" i="1"/>
  <c r="DE48" i="1"/>
  <c r="DC48" i="1"/>
  <c r="DA48" i="1"/>
  <c r="CY48" i="1"/>
  <c r="CW48" i="1"/>
  <c r="CU48" i="1"/>
  <c r="CS48" i="1"/>
  <c r="CQ48" i="1"/>
  <c r="CO48" i="1"/>
  <c r="CM48" i="1"/>
  <c r="CK48" i="1"/>
  <c r="CI48" i="1"/>
  <c r="CG48" i="1"/>
  <c r="CE48" i="1"/>
  <c r="CC48" i="1"/>
  <c r="CA48" i="1"/>
  <c r="BY48" i="1"/>
  <c r="BW48" i="1"/>
  <c r="BU48" i="1"/>
  <c r="BS48" i="1"/>
  <c r="BQ48" i="1"/>
  <c r="BO48" i="1"/>
  <c r="BM48" i="1"/>
  <c r="BK48" i="1"/>
  <c r="BI48" i="1"/>
  <c r="BG48" i="1"/>
  <c r="BE48" i="1"/>
  <c r="BC48" i="1"/>
  <c r="BA48" i="1"/>
  <c r="AY48" i="1"/>
  <c r="AW48" i="1"/>
  <c r="AU48" i="1"/>
  <c r="AS48" i="1"/>
  <c r="AQ48" i="1"/>
  <c r="AO48" i="1"/>
  <c r="AM48" i="1"/>
  <c r="AK48" i="1"/>
  <c r="AI48" i="1"/>
  <c r="AG48" i="1"/>
  <c r="AE48" i="1"/>
  <c r="AC48" i="1"/>
  <c r="AA48" i="1"/>
  <c r="Y48" i="1"/>
  <c r="W48" i="1"/>
  <c r="U48" i="1"/>
  <c r="S48" i="1"/>
  <c r="Q48" i="1"/>
  <c r="O48" i="1"/>
  <c r="EE47" i="1"/>
  <c r="ED47" i="1"/>
  <c r="EB47" i="1"/>
  <c r="EA47" i="1"/>
  <c r="DZ47" i="1"/>
  <c r="DY47" i="1"/>
  <c r="DX47" i="1"/>
  <c r="DV47" i="1"/>
  <c r="DT47" i="1"/>
  <c r="DS47" i="1"/>
  <c r="DR47" i="1"/>
  <c r="DP47" i="1"/>
  <c r="DN47" i="1"/>
  <c r="DL47" i="1"/>
  <c r="DJ47" i="1"/>
  <c r="DH47" i="1"/>
  <c r="DF47" i="1"/>
  <c r="DD47" i="1"/>
  <c r="DB47" i="1"/>
  <c r="DA47" i="1"/>
  <c r="CZ47" i="1"/>
  <c r="CX47" i="1"/>
  <c r="CV47" i="1"/>
  <c r="CT47" i="1"/>
  <c r="CR47" i="1"/>
  <c r="CP47" i="1"/>
  <c r="CN47" i="1"/>
  <c r="CL47" i="1"/>
  <c r="CJ47" i="1"/>
  <c r="CH47" i="1"/>
  <c r="CF47" i="1"/>
  <c r="CD47" i="1"/>
  <c r="CB47" i="1"/>
  <c r="CA47" i="1"/>
  <c r="BZ47" i="1"/>
  <c r="BX47" i="1"/>
  <c r="BV47" i="1"/>
  <c r="BT47" i="1"/>
  <c r="BR47" i="1"/>
  <c r="BP47" i="1"/>
  <c r="BN47" i="1"/>
  <c r="BL47" i="1"/>
  <c r="BJ47" i="1"/>
  <c r="BH47" i="1"/>
  <c r="BF47" i="1"/>
  <c r="BD47" i="1"/>
  <c r="BB47" i="1"/>
  <c r="AZ47" i="1"/>
  <c r="AX47" i="1"/>
  <c r="AV47" i="1"/>
  <c r="AT47" i="1"/>
  <c r="AR47" i="1"/>
  <c r="AP47" i="1"/>
  <c r="AN47" i="1"/>
  <c r="AL47" i="1"/>
  <c r="AJ47" i="1"/>
  <c r="AH47" i="1"/>
  <c r="AF47" i="1"/>
  <c r="AD47" i="1"/>
  <c r="AB47" i="1"/>
  <c r="Z47" i="1"/>
  <c r="X47" i="1"/>
  <c r="V47" i="1"/>
  <c r="T47" i="1"/>
  <c r="R47" i="1"/>
  <c r="P47" i="1"/>
  <c r="N47" i="1"/>
  <c r="EN46" i="1"/>
  <c r="EN45" i="1" s="1"/>
  <c r="EG46" i="1"/>
  <c r="EC46" i="1"/>
  <c r="EC45" i="1" s="1"/>
  <c r="DW46" i="1"/>
  <c r="DW45" i="1" s="1"/>
  <c r="DU46" i="1"/>
  <c r="DU45" i="1" s="1"/>
  <c r="DQ46" i="1"/>
  <c r="DQ45" i="1" s="1"/>
  <c r="DO46" i="1"/>
  <c r="DO45" i="1" s="1"/>
  <c r="DM46" i="1"/>
  <c r="DM45" i="1" s="1"/>
  <c r="DK46" i="1"/>
  <c r="DI46" i="1"/>
  <c r="DI45" i="1" s="1"/>
  <c r="DG46" i="1"/>
  <c r="DG45" i="1" s="1"/>
  <c r="DE46" i="1"/>
  <c r="DE45" i="1" s="1"/>
  <c r="DC46" i="1"/>
  <c r="DC45" i="1" s="1"/>
  <c r="DA46" i="1"/>
  <c r="DA45" i="1" s="1"/>
  <c r="CY46" i="1"/>
  <c r="CY45" i="1" s="1"/>
  <c r="CW46" i="1"/>
  <c r="CW45" i="1" s="1"/>
  <c r="CU46" i="1"/>
  <c r="CS46" i="1"/>
  <c r="CS45" i="1" s="1"/>
  <c r="CQ46" i="1"/>
  <c r="CQ45" i="1" s="1"/>
  <c r="CO46" i="1"/>
  <c r="CO45" i="1" s="1"/>
  <c r="CM46" i="1"/>
  <c r="CK46" i="1"/>
  <c r="CK45" i="1" s="1"/>
  <c r="CI46" i="1"/>
  <c r="CI45" i="1" s="1"/>
  <c r="CG46" i="1"/>
  <c r="CG45" i="1" s="1"/>
  <c r="CE46" i="1"/>
  <c r="CE45" i="1" s="1"/>
  <c r="CC46" i="1"/>
  <c r="CC45" i="1" s="1"/>
  <c r="CA46" i="1"/>
  <c r="CA45" i="1" s="1"/>
  <c r="BY46" i="1"/>
  <c r="BY45" i="1" s="1"/>
  <c r="BW46" i="1"/>
  <c r="BW45" i="1" s="1"/>
  <c r="BU46" i="1"/>
  <c r="BU45" i="1" s="1"/>
  <c r="BS46" i="1"/>
  <c r="BS45" i="1" s="1"/>
  <c r="BQ46" i="1"/>
  <c r="BO46" i="1"/>
  <c r="BO45" i="1" s="1"/>
  <c r="BM46" i="1"/>
  <c r="BM45" i="1" s="1"/>
  <c r="BK46" i="1"/>
  <c r="BK45" i="1" s="1"/>
  <c r="BI46" i="1"/>
  <c r="BI45" i="1" s="1"/>
  <c r="BG46" i="1"/>
  <c r="BG45" i="1" s="1"/>
  <c r="BE46" i="1"/>
  <c r="BC46" i="1"/>
  <c r="BC45" i="1" s="1"/>
  <c r="BA46" i="1"/>
  <c r="BA45" i="1" s="1"/>
  <c r="AY46" i="1"/>
  <c r="AW46" i="1"/>
  <c r="AW45" i="1" s="1"/>
  <c r="AU46" i="1"/>
  <c r="AU45" i="1" s="1"/>
  <c r="AS46" i="1"/>
  <c r="AS45" i="1" s="1"/>
  <c r="AQ46" i="1"/>
  <c r="AO46" i="1"/>
  <c r="AO45" i="1" s="1"/>
  <c r="AM46" i="1"/>
  <c r="AM45" i="1" s="1"/>
  <c r="AK46" i="1"/>
  <c r="AK45" i="1" s="1"/>
  <c r="AI46" i="1"/>
  <c r="AI45" i="1" s="1"/>
  <c r="AG46" i="1"/>
  <c r="AG45" i="1" s="1"/>
  <c r="AE46" i="1"/>
  <c r="AE45" i="1" s="1"/>
  <c r="AC46" i="1"/>
  <c r="AC45" i="1" s="1"/>
  <c r="AA46" i="1"/>
  <c r="AA45" i="1" s="1"/>
  <c r="Y46" i="1"/>
  <c r="Y45" i="1" s="1"/>
  <c r="W46" i="1"/>
  <c r="W45" i="1" s="1"/>
  <c r="U46" i="1"/>
  <c r="S46" i="1"/>
  <c r="Q46" i="1"/>
  <c r="Q45" i="1" s="1"/>
  <c r="O46" i="1"/>
  <c r="O45" i="1" s="1"/>
  <c r="EE45" i="1"/>
  <c r="ED45" i="1"/>
  <c r="EB45" i="1"/>
  <c r="EA45" i="1"/>
  <c r="DZ45" i="1"/>
  <c r="DY45" i="1"/>
  <c r="DX45" i="1"/>
  <c r="DV45" i="1"/>
  <c r="DT45" i="1"/>
  <c r="DS45" i="1"/>
  <c r="DR45" i="1"/>
  <c r="DP45" i="1"/>
  <c r="DN45" i="1"/>
  <c r="DL45" i="1"/>
  <c r="DK45" i="1"/>
  <c r="DJ45" i="1"/>
  <c r="DH45" i="1"/>
  <c r="DF45" i="1"/>
  <c r="DD45" i="1"/>
  <c r="DB45" i="1"/>
  <c r="CZ45" i="1"/>
  <c r="CX45" i="1"/>
  <c r="CV45" i="1"/>
  <c r="CU45" i="1"/>
  <c r="CT45" i="1"/>
  <c r="CR45" i="1"/>
  <c r="CP45" i="1"/>
  <c r="CN45" i="1"/>
  <c r="CM45" i="1"/>
  <c r="CL45" i="1"/>
  <c r="CJ45" i="1"/>
  <c r="CH45" i="1"/>
  <c r="CF45" i="1"/>
  <c r="CD45" i="1"/>
  <c r="CB45" i="1"/>
  <c r="BZ45" i="1"/>
  <c r="BX45" i="1"/>
  <c r="BV45" i="1"/>
  <c r="BT45" i="1"/>
  <c r="BR45" i="1"/>
  <c r="BQ45" i="1"/>
  <c r="BP45" i="1"/>
  <c r="BN45" i="1"/>
  <c r="BL45" i="1"/>
  <c r="BJ45" i="1"/>
  <c r="BH45" i="1"/>
  <c r="BF45" i="1"/>
  <c r="BE45" i="1"/>
  <c r="BD45" i="1"/>
  <c r="BB45" i="1"/>
  <c r="AZ45" i="1"/>
  <c r="AY45" i="1"/>
  <c r="AX45" i="1"/>
  <c r="AV45" i="1"/>
  <c r="AT45" i="1"/>
  <c r="AR45" i="1"/>
  <c r="AQ45" i="1"/>
  <c r="AP45" i="1"/>
  <c r="AN45" i="1"/>
  <c r="AL45" i="1"/>
  <c r="AJ45" i="1"/>
  <c r="AH45" i="1"/>
  <c r="AF45" i="1"/>
  <c r="AD45" i="1"/>
  <c r="AB45" i="1"/>
  <c r="Z45" i="1"/>
  <c r="X45" i="1"/>
  <c r="V45" i="1"/>
  <c r="T45" i="1"/>
  <c r="S45" i="1"/>
  <c r="R45" i="1"/>
  <c r="P45" i="1"/>
  <c r="N45" i="1"/>
  <c r="EN44" i="1"/>
  <c r="EG44" i="1"/>
  <c r="EC44" i="1"/>
  <c r="DW44" i="1"/>
  <c r="DU44" i="1"/>
  <c r="DQ44" i="1"/>
  <c r="DO44" i="1"/>
  <c r="DM44" i="1"/>
  <c r="DK44" i="1"/>
  <c r="DI44" i="1"/>
  <c r="DG44" i="1"/>
  <c r="DE44" i="1"/>
  <c r="DC44" i="1"/>
  <c r="DA44" i="1"/>
  <c r="CY44" i="1"/>
  <c r="CW44" i="1"/>
  <c r="CU44" i="1"/>
  <c r="CS44" i="1"/>
  <c r="CQ44" i="1"/>
  <c r="CO44" i="1"/>
  <c r="CM44" i="1"/>
  <c r="CK44" i="1"/>
  <c r="CI44" i="1"/>
  <c r="CG44" i="1"/>
  <c r="CE44" i="1"/>
  <c r="CC44" i="1"/>
  <c r="CA44" i="1"/>
  <c r="BY44" i="1"/>
  <c r="BW44" i="1"/>
  <c r="BU44" i="1"/>
  <c r="BS44" i="1"/>
  <c r="BQ44" i="1"/>
  <c r="BO44" i="1"/>
  <c r="BM44" i="1"/>
  <c r="BK44" i="1"/>
  <c r="BI44" i="1"/>
  <c r="BG44" i="1"/>
  <c r="BE44" i="1"/>
  <c r="BE42" i="1" s="1"/>
  <c r="BC44" i="1"/>
  <c r="BA44" i="1"/>
  <c r="AY44" i="1"/>
  <c r="AW44" i="1"/>
  <c r="AU44" i="1"/>
  <c r="AS44" i="1"/>
  <c r="AQ44" i="1"/>
  <c r="AO44" i="1"/>
  <c r="AM44" i="1"/>
  <c r="AK44" i="1"/>
  <c r="AI44" i="1"/>
  <c r="AG44" i="1"/>
  <c r="AE44" i="1"/>
  <c r="AC44" i="1"/>
  <c r="AA44" i="1"/>
  <c r="Y44" i="1"/>
  <c r="W44" i="1"/>
  <c r="U44" i="1"/>
  <c r="S44" i="1"/>
  <c r="Q44" i="1"/>
  <c r="O44" i="1"/>
  <c r="EN43" i="1"/>
  <c r="EG43" i="1"/>
  <c r="EC43" i="1"/>
  <c r="DW43" i="1"/>
  <c r="DU43" i="1"/>
  <c r="DU42" i="1" s="1"/>
  <c r="DQ43" i="1"/>
  <c r="DO43" i="1"/>
  <c r="DM43" i="1"/>
  <c r="DK43" i="1"/>
  <c r="DI43" i="1"/>
  <c r="DG43" i="1"/>
  <c r="DE43" i="1"/>
  <c r="DC43" i="1"/>
  <c r="DA43" i="1"/>
  <c r="CY43" i="1"/>
  <c r="CW43" i="1"/>
  <c r="CU43" i="1"/>
  <c r="CU42" i="1" s="1"/>
  <c r="CS43" i="1"/>
  <c r="CQ43" i="1"/>
  <c r="CO43" i="1"/>
  <c r="CM43" i="1"/>
  <c r="CK43" i="1"/>
  <c r="CI43" i="1"/>
  <c r="CG43" i="1"/>
  <c r="CE43" i="1"/>
  <c r="CC43" i="1"/>
  <c r="CA43" i="1"/>
  <c r="BY43" i="1"/>
  <c r="BW43" i="1"/>
  <c r="BW42" i="1" s="1"/>
  <c r="BU43" i="1"/>
  <c r="BS43" i="1"/>
  <c r="BQ43" i="1"/>
  <c r="BO43" i="1"/>
  <c r="BM43" i="1"/>
  <c r="BK43" i="1"/>
  <c r="BK42" i="1" s="1"/>
  <c r="BI43" i="1"/>
  <c r="BG43" i="1"/>
  <c r="BE43" i="1"/>
  <c r="BC43" i="1"/>
  <c r="BA43" i="1"/>
  <c r="AY43" i="1"/>
  <c r="AW43" i="1"/>
  <c r="AU43" i="1"/>
  <c r="AS43" i="1"/>
  <c r="AQ43" i="1"/>
  <c r="AO43" i="1"/>
  <c r="AM43" i="1"/>
  <c r="AK43" i="1"/>
  <c r="AI43" i="1"/>
  <c r="AG43" i="1"/>
  <c r="AE43" i="1"/>
  <c r="AC43" i="1"/>
  <c r="AA43" i="1"/>
  <c r="AA42" i="1" s="1"/>
  <c r="Y43" i="1"/>
  <c r="W43" i="1"/>
  <c r="U43" i="1"/>
  <c r="S43" i="1"/>
  <c r="Q43" i="1"/>
  <c r="O43" i="1"/>
  <c r="EE42" i="1"/>
  <c r="ED42" i="1"/>
  <c r="EB42" i="1"/>
  <c r="EA42" i="1"/>
  <c r="DZ42" i="1"/>
  <c r="DY42" i="1"/>
  <c r="DX42" i="1"/>
  <c r="DV42" i="1"/>
  <c r="DT42" i="1"/>
  <c r="DS42" i="1"/>
  <c r="DR42" i="1"/>
  <c r="DP42" i="1"/>
  <c r="DN42" i="1"/>
  <c r="DL42" i="1"/>
  <c r="DJ42" i="1"/>
  <c r="DH42" i="1"/>
  <c r="DG42" i="1"/>
  <c r="DF42" i="1"/>
  <c r="DD42" i="1"/>
  <c r="DB42" i="1"/>
  <c r="CZ42" i="1"/>
  <c r="CX42" i="1"/>
  <c r="CV42" i="1"/>
  <c r="CT42" i="1"/>
  <c r="CR42" i="1"/>
  <c r="CP42" i="1"/>
  <c r="CO42" i="1"/>
  <c r="CN42" i="1"/>
  <c r="CL42" i="1"/>
  <c r="CJ42" i="1"/>
  <c r="CH42" i="1"/>
  <c r="CF42" i="1"/>
  <c r="CD42" i="1"/>
  <c r="CB42" i="1"/>
  <c r="BZ42" i="1"/>
  <c r="BX42" i="1"/>
  <c r="BV42" i="1"/>
  <c r="BT42" i="1"/>
  <c r="BR42" i="1"/>
  <c r="BP42" i="1"/>
  <c r="BN42" i="1"/>
  <c r="BL42" i="1"/>
  <c r="BJ42" i="1"/>
  <c r="BH42" i="1"/>
  <c r="BF42" i="1"/>
  <c r="BD42" i="1"/>
  <c r="BB42" i="1"/>
  <c r="AZ42" i="1"/>
  <c r="AX42" i="1"/>
  <c r="AW42" i="1"/>
  <c r="AV42" i="1"/>
  <c r="AT42" i="1"/>
  <c r="AR42" i="1"/>
  <c r="AP42" i="1"/>
  <c r="AN42" i="1"/>
  <c r="AM42" i="1"/>
  <c r="AL42" i="1"/>
  <c r="AJ42" i="1"/>
  <c r="AH42" i="1"/>
  <c r="AF42" i="1"/>
  <c r="AD42" i="1"/>
  <c r="AB42" i="1"/>
  <c r="Z42" i="1"/>
  <c r="X42" i="1"/>
  <c r="V42" i="1"/>
  <c r="T42" i="1"/>
  <c r="R42" i="1"/>
  <c r="P42" i="1"/>
  <c r="N42" i="1"/>
  <c r="EN41" i="1"/>
  <c r="EG41" i="1"/>
  <c r="EC41" i="1"/>
  <c r="DW41" i="1"/>
  <c r="DU41" i="1"/>
  <c r="DQ41" i="1"/>
  <c r="DO41" i="1"/>
  <c r="DM41" i="1"/>
  <c r="DK41" i="1"/>
  <c r="DI41" i="1"/>
  <c r="DG41" i="1"/>
  <c r="DE41" i="1"/>
  <c r="DC41" i="1"/>
  <c r="DA41" i="1"/>
  <c r="CY41" i="1"/>
  <c r="CW41" i="1"/>
  <c r="CU41" i="1"/>
  <c r="CS41" i="1"/>
  <c r="CQ41" i="1"/>
  <c r="CO41" i="1"/>
  <c r="CM41" i="1"/>
  <c r="CK41" i="1"/>
  <c r="CI41" i="1"/>
  <c r="CG41" i="1"/>
  <c r="CE41" i="1"/>
  <c r="CC41" i="1"/>
  <c r="CA41" i="1"/>
  <c r="BY41" i="1"/>
  <c r="BW41" i="1"/>
  <c r="BU41" i="1"/>
  <c r="BS41" i="1"/>
  <c r="BQ41" i="1"/>
  <c r="BO41" i="1"/>
  <c r="BM41" i="1"/>
  <c r="BK41" i="1"/>
  <c r="BI41" i="1"/>
  <c r="BG41" i="1"/>
  <c r="BE41" i="1"/>
  <c r="BC41" i="1"/>
  <c r="BA41" i="1"/>
  <c r="BA38" i="1" s="1"/>
  <c r="AY41" i="1"/>
  <c r="AW41" i="1"/>
  <c r="AU41" i="1"/>
  <c r="AS41" i="1"/>
  <c r="AQ41" i="1"/>
  <c r="AO41" i="1"/>
  <c r="AM41" i="1"/>
  <c r="AK41" i="1"/>
  <c r="AI41" i="1"/>
  <c r="AG41" i="1"/>
  <c r="AE41" i="1"/>
  <c r="AC41" i="1"/>
  <c r="AA41" i="1"/>
  <c r="Y41" i="1"/>
  <c r="W41" i="1"/>
  <c r="U41" i="1"/>
  <c r="S41" i="1"/>
  <c r="Q41" i="1"/>
  <c r="O41" i="1"/>
  <c r="EN40" i="1"/>
  <c r="EG40" i="1"/>
  <c r="EC40" i="1"/>
  <c r="DW40" i="1"/>
  <c r="DU40" i="1"/>
  <c r="DQ40" i="1"/>
  <c r="DO40" i="1"/>
  <c r="DM40" i="1"/>
  <c r="DK40" i="1"/>
  <c r="DI40" i="1"/>
  <c r="DG40" i="1"/>
  <c r="DE40" i="1"/>
  <c r="DC40" i="1"/>
  <c r="DA40" i="1"/>
  <c r="CY40" i="1"/>
  <c r="CW40" i="1"/>
  <c r="CU40" i="1"/>
  <c r="CS40" i="1"/>
  <c r="CQ40" i="1"/>
  <c r="CO40" i="1"/>
  <c r="CM40" i="1"/>
  <c r="CK40" i="1"/>
  <c r="CI40" i="1"/>
  <c r="CG40" i="1"/>
  <c r="CE40" i="1"/>
  <c r="CC40" i="1"/>
  <c r="CA40" i="1"/>
  <c r="BY40" i="1"/>
  <c r="BW40" i="1"/>
  <c r="BU40" i="1"/>
  <c r="BS40" i="1"/>
  <c r="BQ40" i="1"/>
  <c r="BO40" i="1"/>
  <c r="BM40" i="1"/>
  <c r="BK40" i="1"/>
  <c r="BI40" i="1"/>
  <c r="BG40" i="1"/>
  <c r="BE40" i="1"/>
  <c r="BC40" i="1"/>
  <c r="BA40" i="1"/>
  <c r="AY40" i="1"/>
  <c r="AW40" i="1"/>
  <c r="AU40" i="1"/>
  <c r="AS40" i="1"/>
  <c r="AQ40" i="1"/>
  <c r="AO40" i="1"/>
  <c r="AM40" i="1"/>
  <c r="AK40" i="1"/>
  <c r="AI40" i="1"/>
  <c r="AG40" i="1"/>
  <c r="AE40" i="1"/>
  <c r="AC40" i="1"/>
  <c r="AA40" i="1"/>
  <c r="Y40" i="1"/>
  <c r="W40" i="1"/>
  <c r="U40" i="1"/>
  <c r="S40" i="1"/>
  <c r="Q40" i="1"/>
  <c r="O40" i="1"/>
  <c r="EN39" i="1"/>
  <c r="EG39" i="1"/>
  <c r="EC39" i="1"/>
  <c r="DW39" i="1"/>
  <c r="DU39" i="1"/>
  <c r="DQ39" i="1"/>
  <c r="DO39" i="1"/>
  <c r="DM39" i="1"/>
  <c r="DK39" i="1"/>
  <c r="DI39" i="1"/>
  <c r="DG39" i="1"/>
  <c r="DE39" i="1"/>
  <c r="DC39" i="1"/>
  <c r="DA39" i="1"/>
  <c r="CY39" i="1"/>
  <c r="CW39" i="1"/>
  <c r="CU39" i="1"/>
  <c r="CS39" i="1"/>
  <c r="CQ39" i="1"/>
  <c r="CO39" i="1"/>
  <c r="CM39" i="1"/>
  <c r="CK39" i="1"/>
  <c r="CI39" i="1"/>
  <c r="CG39" i="1"/>
  <c r="CE39" i="1"/>
  <c r="CC39" i="1"/>
  <c r="CA39" i="1"/>
  <c r="BY39" i="1"/>
  <c r="BW39" i="1"/>
  <c r="BU39" i="1"/>
  <c r="BS39" i="1"/>
  <c r="BQ39" i="1"/>
  <c r="BO39" i="1"/>
  <c r="BM39" i="1"/>
  <c r="BK39" i="1"/>
  <c r="BI39" i="1"/>
  <c r="BG39" i="1"/>
  <c r="BE39" i="1"/>
  <c r="BC39" i="1"/>
  <c r="BA39" i="1"/>
  <c r="AY39" i="1"/>
  <c r="AW39" i="1"/>
  <c r="AU39" i="1"/>
  <c r="AS39" i="1"/>
  <c r="AQ39" i="1"/>
  <c r="AO39" i="1"/>
  <c r="AM39" i="1"/>
  <c r="AK39" i="1"/>
  <c r="AI39" i="1"/>
  <c r="AG39" i="1"/>
  <c r="AE39" i="1"/>
  <c r="AC39" i="1"/>
  <c r="AA39" i="1"/>
  <c r="Y39" i="1"/>
  <c r="W39" i="1"/>
  <c r="U39" i="1"/>
  <c r="S39" i="1"/>
  <c r="Q39" i="1"/>
  <c r="O39" i="1"/>
  <c r="EE38" i="1"/>
  <c r="ED38" i="1"/>
  <c r="EB38" i="1"/>
  <c r="EA38" i="1"/>
  <c r="DZ38" i="1"/>
  <c r="DY38" i="1"/>
  <c r="DX38" i="1"/>
  <c r="DV38" i="1"/>
  <c r="DT38" i="1"/>
  <c r="DS38" i="1"/>
  <c r="DR38" i="1"/>
  <c r="DP38" i="1"/>
  <c r="DN38" i="1"/>
  <c r="DL38" i="1"/>
  <c r="DJ38" i="1"/>
  <c r="DH38" i="1"/>
  <c r="DF38" i="1"/>
  <c r="DD38" i="1"/>
  <c r="DB38" i="1"/>
  <c r="CZ38" i="1"/>
  <c r="CX38" i="1"/>
  <c r="CV38" i="1"/>
  <c r="CT38" i="1"/>
  <c r="CR38" i="1"/>
  <c r="CP38" i="1"/>
  <c r="CN38" i="1"/>
  <c r="CL38" i="1"/>
  <c r="CJ38" i="1"/>
  <c r="CH38" i="1"/>
  <c r="CF38" i="1"/>
  <c r="CD38" i="1"/>
  <c r="CB38" i="1"/>
  <c r="BZ38" i="1"/>
  <c r="BX38" i="1"/>
  <c r="BV38" i="1"/>
  <c r="BT38" i="1"/>
  <c r="BR38" i="1"/>
  <c r="BP38" i="1"/>
  <c r="BN38" i="1"/>
  <c r="BL38" i="1"/>
  <c r="BJ38" i="1"/>
  <c r="BH38" i="1"/>
  <c r="BF38" i="1"/>
  <c r="BD38" i="1"/>
  <c r="BB38" i="1"/>
  <c r="AZ38" i="1"/>
  <c r="AX38" i="1"/>
  <c r="AV38" i="1"/>
  <c r="AT38" i="1"/>
  <c r="AR38" i="1"/>
  <c r="AP38" i="1"/>
  <c r="AN38" i="1"/>
  <c r="AL38" i="1"/>
  <c r="AJ38" i="1"/>
  <c r="AH38" i="1"/>
  <c r="AF38" i="1"/>
  <c r="AD38" i="1"/>
  <c r="AB38" i="1"/>
  <c r="Z38" i="1"/>
  <c r="X38" i="1"/>
  <c r="V38" i="1"/>
  <c r="T38" i="1"/>
  <c r="R38" i="1"/>
  <c r="P38" i="1"/>
  <c r="N38" i="1"/>
  <c r="EN37" i="1"/>
  <c r="EN36" i="1" s="1"/>
  <c r="EG37" i="1"/>
  <c r="EC37" i="1"/>
  <c r="EC36" i="1" s="1"/>
  <c r="DW37" i="1"/>
  <c r="DW36" i="1" s="1"/>
  <c r="DU37" i="1"/>
  <c r="DU36" i="1" s="1"/>
  <c r="DQ37" i="1"/>
  <c r="DQ36" i="1" s="1"/>
  <c r="DO37" i="1"/>
  <c r="DM37" i="1"/>
  <c r="DM36" i="1" s="1"/>
  <c r="DK37" i="1"/>
  <c r="DK36" i="1" s="1"/>
  <c r="DI37" i="1"/>
  <c r="DI36" i="1" s="1"/>
  <c r="DG37" i="1"/>
  <c r="DG36" i="1" s="1"/>
  <c r="DE37" i="1"/>
  <c r="DE36" i="1" s="1"/>
  <c r="DC37" i="1"/>
  <c r="DC36" i="1" s="1"/>
  <c r="DA37" i="1"/>
  <c r="DA36" i="1" s="1"/>
  <c r="CY37" i="1"/>
  <c r="CY36" i="1" s="1"/>
  <c r="CW37" i="1"/>
  <c r="CW36" i="1" s="1"/>
  <c r="CU37" i="1"/>
  <c r="CU36" i="1" s="1"/>
  <c r="CS37" i="1"/>
  <c r="CS36" i="1" s="1"/>
  <c r="CQ37" i="1"/>
  <c r="CQ36" i="1" s="1"/>
  <c r="CO37" i="1"/>
  <c r="CO36" i="1" s="1"/>
  <c r="CM37" i="1"/>
  <c r="CM36" i="1" s="1"/>
  <c r="CK37" i="1"/>
  <c r="CK36" i="1" s="1"/>
  <c r="CI37" i="1"/>
  <c r="CG37" i="1"/>
  <c r="CG36" i="1" s="1"/>
  <c r="CE37" i="1"/>
  <c r="CC37" i="1"/>
  <c r="CC36" i="1" s="1"/>
  <c r="CA37" i="1"/>
  <c r="CA36" i="1" s="1"/>
  <c r="BY37" i="1"/>
  <c r="BY36" i="1" s="1"/>
  <c r="BW37" i="1"/>
  <c r="BW36" i="1" s="1"/>
  <c r="BU37" i="1"/>
  <c r="BU36" i="1" s="1"/>
  <c r="BS37" i="1"/>
  <c r="BQ37" i="1"/>
  <c r="BQ36" i="1" s="1"/>
  <c r="BO37" i="1"/>
  <c r="BO36" i="1" s="1"/>
  <c r="BM37" i="1"/>
  <c r="BK37" i="1"/>
  <c r="BK36" i="1" s="1"/>
  <c r="BI37" i="1"/>
  <c r="BI36" i="1" s="1"/>
  <c r="BG37" i="1"/>
  <c r="BG36" i="1" s="1"/>
  <c r="BE37" i="1"/>
  <c r="BE36" i="1" s="1"/>
  <c r="BC37" i="1"/>
  <c r="BC36" i="1" s="1"/>
  <c r="BA37" i="1"/>
  <c r="BA36" i="1" s="1"/>
  <c r="AY37" i="1"/>
  <c r="AY36" i="1" s="1"/>
  <c r="AW37" i="1"/>
  <c r="AW36" i="1" s="1"/>
  <c r="AU37" i="1"/>
  <c r="AS37" i="1"/>
  <c r="AS36" i="1" s="1"/>
  <c r="AQ37" i="1"/>
  <c r="AQ36" i="1" s="1"/>
  <c r="AO37" i="1"/>
  <c r="AO36" i="1" s="1"/>
  <c r="AM37" i="1"/>
  <c r="AM36" i="1" s="1"/>
  <c r="AK37" i="1"/>
  <c r="AK36" i="1" s="1"/>
  <c r="AI37" i="1"/>
  <c r="AI36" i="1" s="1"/>
  <c r="AG37" i="1"/>
  <c r="AG36" i="1" s="1"/>
  <c r="AE37" i="1"/>
  <c r="AE36" i="1" s="1"/>
  <c r="AC37" i="1"/>
  <c r="AC36" i="1" s="1"/>
  <c r="AA37" i="1"/>
  <c r="AA36" i="1" s="1"/>
  <c r="Y37" i="1"/>
  <c r="Y36" i="1" s="1"/>
  <c r="W37" i="1"/>
  <c r="W36" i="1" s="1"/>
  <c r="U37" i="1"/>
  <c r="U36" i="1" s="1"/>
  <c r="S37" i="1"/>
  <c r="S36" i="1" s="1"/>
  <c r="Q37" i="1"/>
  <c r="Q36" i="1" s="1"/>
  <c r="O37" i="1"/>
  <c r="O36" i="1" s="1"/>
  <c r="EE36" i="1"/>
  <c r="ED36" i="1"/>
  <c r="EB36" i="1"/>
  <c r="EA36" i="1"/>
  <c r="DZ36" i="1"/>
  <c r="DY36" i="1"/>
  <c r="DX36" i="1"/>
  <c r="DV36" i="1"/>
  <c r="DT36" i="1"/>
  <c r="DS36" i="1"/>
  <c r="DR36" i="1"/>
  <c r="DP36" i="1"/>
  <c r="DO36" i="1"/>
  <c r="DN36" i="1"/>
  <c r="DL36" i="1"/>
  <c r="DJ36" i="1"/>
  <c r="DH36" i="1"/>
  <c r="DF36" i="1"/>
  <c r="DD36" i="1"/>
  <c r="DB36" i="1"/>
  <c r="CZ36" i="1"/>
  <c r="CX36" i="1"/>
  <c r="CV36" i="1"/>
  <c r="CT36" i="1"/>
  <c r="CR36" i="1"/>
  <c r="CP36" i="1"/>
  <c r="CN36" i="1"/>
  <c r="CL36" i="1"/>
  <c r="CJ36" i="1"/>
  <c r="CI36" i="1"/>
  <c r="CH36" i="1"/>
  <c r="CF36" i="1"/>
  <c r="CE36" i="1"/>
  <c r="CD36" i="1"/>
  <c r="CB36" i="1"/>
  <c r="BZ36" i="1"/>
  <c r="BX36" i="1"/>
  <c r="BV36" i="1"/>
  <c r="BT36" i="1"/>
  <c r="BS36" i="1"/>
  <c r="BR36" i="1"/>
  <c r="BP36" i="1"/>
  <c r="BN36" i="1"/>
  <c r="BM36" i="1"/>
  <c r="BL36" i="1"/>
  <c r="BJ36" i="1"/>
  <c r="BH36" i="1"/>
  <c r="BF36" i="1"/>
  <c r="BD36" i="1"/>
  <c r="BB36" i="1"/>
  <c r="AZ36" i="1"/>
  <c r="AX36" i="1"/>
  <c r="AV36" i="1"/>
  <c r="AU36" i="1"/>
  <c r="AT36" i="1"/>
  <c r="AR36" i="1"/>
  <c r="AP36" i="1"/>
  <c r="AN36" i="1"/>
  <c r="AL36" i="1"/>
  <c r="AJ36" i="1"/>
  <c r="AH36" i="1"/>
  <c r="AF36" i="1"/>
  <c r="AD36" i="1"/>
  <c r="AB36" i="1"/>
  <c r="Z36" i="1"/>
  <c r="X36" i="1"/>
  <c r="V36" i="1"/>
  <c r="T36" i="1"/>
  <c r="R36" i="1"/>
  <c r="P36" i="1"/>
  <c r="N36" i="1"/>
  <c r="EN35" i="1"/>
  <c r="EG35" i="1"/>
  <c r="EE35" i="1"/>
  <c r="EC35" i="1"/>
  <c r="EA35" i="1"/>
  <c r="DY35" i="1"/>
  <c r="DW35" i="1"/>
  <c r="DU35" i="1"/>
  <c r="DQ35" i="1"/>
  <c r="DO35" i="1"/>
  <c r="DM35" i="1"/>
  <c r="DK35" i="1"/>
  <c r="DI35" i="1"/>
  <c r="DG35" i="1"/>
  <c r="DE35" i="1"/>
  <c r="DC35" i="1"/>
  <c r="DA35" i="1"/>
  <c r="CY35" i="1"/>
  <c r="CW35" i="1"/>
  <c r="CU35" i="1"/>
  <c r="CS35" i="1"/>
  <c r="CQ35" i="1"/>
  <c r="CO35" i="1"/>
  <c r="CM35" i="1"/>
  <c r="CK35" i="1"/>
  <c r="CI35" i="1"/>
  <c r="CG35" i="1"/>
  <c r="CE35" i="1"/>
  <c r="CC35" i="1"/>
  <c r="CA35" i="1"/>
  <c r="BY35" i="1"/>
  <c r="BW35" i="1"/>
  <c r="BU35" i="1"/>
  <c r="BS35" i="1"/>
  <c r="BQ35" i="1"/>
  <c r="BO35" i="1"/>
  <c r="BM35" i="1"/>
  <c r="BK35" i="1"/>
  <c r="BI35" i="1"/>
  <c r="BG35" i="1"/>
  <c r="BE35" i="1"/>
  <c r="BC35" i="1"/>
  <c r="BA35" i="1"/>
  <c r="AY35" i="1"/>
  <c r="AW35" i="1"/>
  <c r="AU35" i="1"/>
  <c r="AS35" i="1"/>
  <c r="AQ35" i="1"/>
  <c r="AO35" i="1"/>
  <c r="AM35" i="1"/>
  <c r="AK35" i="1"/>
  <c r="AI35" i="1"/>
  <c r="AG35" i="1"/>
  <c r="AE35" i="1"/>
  <c r="AC35" i="1"/>
  <c r="AA35" i="1"/>
  <c r="Y35" i="1"/>
  <c r="W35" i="1"/>
  <c r="U35" i="1"/>
  <c r="S35" i="1"/>
  <c r="Q35" i="1"/>
  <c r="O35" i="1"/>
  <c r="EN34" i="1"/>
  <c r="EG34" i="1"/>
  <c r="EE34" i="1"/>
  <c r="EC34" i="1"/>
  <c r="EA34" i="1"/>
  <c r="DY34" i="1"/>
  <c r="DW34" i="1"/>
  <c r="DU34" i="1"/>
  <c r="DQ34" i="1"/>
  <c r="DO34" i="1"/>
  <c r="DM34" i="1"/>
  <c r="DK34" i="1"/>
  <c r="DI34" i="1"/>
  <c r="DG34" i="1"/>
  <c r="DE34" i="1"/>
  <c r="DC34" i="1"/>
  <c r="DA34" i="1"/>
  <c r="CY34" i="1"/>
  <c r="CW34" i="1"/>
  <c r="CU34" i="1"/>
  <c r="CS34" i="1"/>
  <c r="CQ34" i="1"/>
  <c r="CO34" i="1"/>
  <c r="CM34" i="1"/>
  <c r="CK34" i="1"/>
  <c r="CI34" i="1"/>
  <c r="CG34" i="1"/>
  <c r="CE34" i="1"/>
  <c r="CC34" i="1"/>
  <c r="CA34" i="1"/>
  <c r="BY34" i="1"/>
  <c r="BW34" i="1"/>
  <c r="BU34" i="1"/>
  <c r="BS34" i="1"/>
  <c r="BQ34" i="1"/>
  <c r="BO34" i="1"/>
  <c r="BM34" i="1"/>
  <c r="BK34" i="1"/>
  <c r="BI34" i="1"/>
  <c r="BG34" i="1"/>
  <c r="BE34" i="1"/>
  <c r="BC34" i="1"/>
  <c r="BA34" i="1"/>
  <c r="AY34" i="1"/>
  <c r="AW34" i="1"/>
  <c r="AU34" i="1"/>
  <c r="AS34" i="1"/>
  <c r="AQ34" i="1"/>
  <c r="AO34" i="1"/>
  <c r="AM34" i="1"/>
  <c r="AK34" i="1"/>
  <c r="AI34" i="1"/>
  <c r="AG34" i="1"/>
  <c r="AE34" i="1"/>
  <c r="AC34" i="1"/>
  <c r="AA34" i="1"/>
  <c r="Y34" i="1"/>
  <c r="W34" i="1"/>
  <c r="U34" i="1"/>
  <c r="S34" i="1"/>
  <c r="Q34" i="1"/>
  <c r="O34" i="1"/>
  <c r="EN33" i="1"/>
  <c r="EG33" i="1"/>
  <c r="EE33" i="1"/>
  <c r="EE31" i="1" s="1"/>
  <c r="EC33" i="1"/>
  <c r="EA33" i="1"/>
  <c r="DY33" i="1"/>
  <c r="DW33" i="1"/>
  <c r="DU33" i="1"/>
  <c r="DQ33" i="1"/>
  <c r="DO33" i="1"/>
  <c r="DM33" i="1"/>
  <c r="DK33" i="1"/>
  <c r="DI33" i="1"/>
  <c r="DG33" i="1"/>
  <c r="DE33" i="1"/>
  <c r="DC33" i="1"/>
  <c r="DA33" i="1"/>
  <c r="CY33" i="1"/>
  <c r="CW33" i="1"/>
  <c r="CU33" i="1"/>
  <c r="CS33" i="1"/>
  <c r="CQ33" i="1"/>
  <c r="CO33" i="1"/>
  <c r="CM33" i="1"/>
  <c r="CK33" i="1"/>
  <c r="CI33" i="1"/>
  <c r="CG33" i="1"/>
  <c r="CE33" i="1"/>
  <c r="CC33" i="1"/>
  <c r="CA33" i="1"/>
  <c r="BY33" i="1"/>
  <c r="BW33" i="1"/>
  <c r="BU33" i="1"/>
  <c r="BS33" i="1"/>
  <c r="BQ33" i="1"/>
  <c r="BO33" i="1"/>
  <c r="BM33" i="1"/>
  <c r="BK33" i="1"/>
  <c r="BI33" i="1"/>
  <c r="BG33" i="1"/>
  <c r="BE33" i="1"/>
  <c r="BC33" i="1"/>
  <c r="BA33" i="1"/>
  <c r="AY33" i="1"/>
  <c r="AW33" i="1"/>
  <c r="AU33" i="1"/>
  <c r="AS33" i="1"/>
  <c r="AQ33" i="1"/>
  <c r="AO33" i="1"/>
  <c r="AM33" i="1"/>
  <c r="AK33" i="1"/>
  <c r="AI33" i="1"/>
  <c r="AG33" i="1"/>
  <c r="AE33" i="1"/>
  <c r="AC33" i="1"/>
  <c r="AA33" i="1"/>
  <c r="Y33" i="1"/>
  <c r="W33" i="1"/>
  <c r="U33" i="1"/>
  <c r="S33" i="1"/>
  <c r="Q33" i="1"/>
  <c r="O33" i="1"/>
  <c r="EN32" i="1"/>
  <c r="EG32" i="1"/>
  <c r="EE32" i="1"/>
  <c r="EC32" i="1"/>
  <c r="EA32" i="1"/>
  <c r="DY32" i="1"/>
  <c r="DW32" i="1"/>
  <c r="DU32" i="1"/>
  <c r="DQ32" i="1"/>
  <c r="DO32" i="1"/>
  <c r="DM32" i="1"/>
  <c r="DK32" i="1"/>
  <c r="DI32" i="1"/>
  <c r="DG32" i="1"/>
  <c r="DE32" i="1"/>
  <c r="DC32" i="1"/>
  <c r="DA32" i="1"/>
  <c r="CY32" i="1"/>
  <c r="CW32" i="1"/>
  <c r="CU32" i="1"/>
  <c r="CS32" i="1"/>
  <c r="CQ32" i="1"/>
  <c r="CO32" i="1"/>
  <c r="CM32" i="1"/>
  <c r="CK32" i="1"/>
  <c r="CI32" i="1"/>
  <c r="CG32" i="1"/>
  <c r="CE32" i="1"/>
  <c r="CC32" i="1"/>
  <c r="CA32" i="1"/>
  <c r="BY32" i="1"/>
  <c r="BW32" i="1"/>
  <c r="BU32" i="1"/>
  <c r="BS32" i="1"/>
  <c r="BQ32" i="1"/>
  <c r="BO32" i="1"/>
  <c r="BM32" i="1"/>
  <c r="BK32" i="1"/>
  <c r="BK31" i="1" s="1"/>
  <c r="BI32" i="1"/>
  <c r="BG32" i="1"/>
  <c r="BE32" i="1"/>
  <c r="BC32" i="1"/>
  <c r="BA32" i="1"/>
  <c r="AY32" i="1"/>
  <c r="AW32" i="1"/>
  <c r="AU32" i="1"/>
  <c r="AS32" i="1"/>
  <c r="AQ32" i="1"/>
  <c r="AO32" i="1"/>
  <c r="AM32" i="1"/>
  <c r="AK32" i="1"/>
  <c r="AI32" i="1"/>
  <c r="AG32" i="1"/>
  <c r="AE32" i="1"/>
  <c r="AC32" i="1"/>
  <c r="AA32" i="1"/>
  <c r="Y32" i="1"/>
  <c r="W32" i="1"/>
  <c r="U32" i="1"/>
  <c r="S32" i="1"/>
  <c r="Q32" i="1"/>
  <c r="O32" i="1"/>
  <c r="ED31" i="1"/>
  <c r="EB31" i="1"/>
  <c r="DZ31" i="1"/>
  <c r="DX31" i="1"/>
  <c r="DV31" i="1"/>
  <c r="DT31" i="1"/>
  <c r="DS31" i="1"/>
  <c r="DR31" i="1"/>
  <c r="DP31" i="1"/>
  <c r="DN31" i="1"/>
  <c r="DL31" i="1"/>
  <c r="DJ31" i="1"/>
  <c r="DH31" i="1"/>
  <c r="DF31" i="1"/>
  <c r="DD31" i="1"/>
  <c r="DB31" i="1"/>
  <c r="CZ31" i="1"/>
  <c r="CX31" i="1"/>
  <c r="CV31" i="1"/>
  <c r="CT31" i="1"/>
  <c r="CR31" i="1"/>
  <c r="CP31" i="1"/>
  <c r="CN31" i="1"/>
  <c r="CL31" i="1"/>
  <c r="CJ31" i="1"/>
  <c r="CH31" i="1"/>
  <c r="CF31" i="1"/>
  <c r="CD31" i="1"/>
  <c r="CB31" i="1"/>
  <c r="BZ31" i="1"/>
  <c r="BX31" i="1"/>
  <c r="BV31" i="1"/>
  <c r="BT31" i="1"/>
  <c r="BR31" i="1"/>
  <c r="BP31" i="1"/>
  <c r="BN31" i="1"/>
  <c r="BL31" i="1"/>
  <c r="BJ31" i="1"/>
  <c r="BH31" i="1"/>
  <c r="BF31" i="1"/>
  <c r="BD31" i="1"/>
  <c r="BB31" i="1"/>
  <c r="AZ31" i="1"/>
  <c r="AX31" i="1"/>
  <c r="AV31" i="1"/>
  <c r="AT31" i="1"/>
  <c r="AR31" i="1"/>
  <c r="AP31" i="1"/>
  <c r="AN31" i="1"/>
  <c r="AL31" i="1"/>
  <c r="AJ31" i="1"/>
  <c r="AH31" i="1"/>
  <c r="AF31" i="1"/>
  <c r="AD31" i="1"/>
  <c r="AB31" i="1"/>
  <c r="Z31" i="1"/>
  <c r="X31" i="1"/>
  <c r="V31" i="1"/>
  <c r="T31" i="1"/>
  <c r="R31" i="1"/>
  <c r="P31" i="1"/>
  <c r="N31" i="1"/>
  <c r="EN30" i="1"/>
  <c r="EG30" i="1"/>
  <c r="EC30" i="1"/>
  <c r="DW30" i="1"/>
  <c r="DU30" i="1"/>
  <c r="DQ30" i="1"/>
  <c r="DO30" i="1"/>
  <c r="DM30" i="1"/>
  <c r="DK30" i="1"/>
  <c r="DI30" i="1"/>
  <c r="DG30" i="1"/>
  <c r="DE30" i="1"/>
  <c r="DC30" i="1"/>
  <c r="DA30" i="1"/>
  <c r="CY30" i="1"/>
  <c r="CW30" i="1"/>
  <c r="CU30" i="1"/>
  <c r="CS30" i="1"/>
  <c r="CQ30" i="1"/>
  <c r="CO30" i="1"/>
  <c r="CM30" i="1"/>
  <c r="CK30" i="1"/>
  <c r="CI30" i="1"/>
  <c r="CG30" i="1"/>
  <c r="CE30" i="1"/>
  <c r="CC30" i="1"/>
  <c r="CC27" i="1" s="1"/>
  <c r="CA30" i="1"/>
  <c r="BY30" i="1"/>
  <c r="BW30" i="1"/>
  <c r="BU30" i="1"/>
  <c r="BS30" i="1"/>
  <c r="BQ30" i="1"/>
  <c r="BO30" i="1"/>
  <c r="BM30" i="1"/>
  <c r="BK30" i="1"/>
  <c r="BI30" i="1"/>
  <c r="BG30" i="1"/>
  <c r="BE30" i="1"/>
  <c r="BC30" i="1"/>
  <c r="BA30" i="1"/>
  <c r="AY30" i="1"/>
  <c r="AW30" i="1"/>
  <c r="AU30" i="1"/>
  <c r="AS30" i="1"/>
  <c r="AQ30" i="1"/>
  <c r="AO30" i="1"/>
  <c r="AM30" i="1"/>
  <c r="AK30" i="1"/>
  <c r="AI30" i="1"/>
  <c r="AG30" i="1"/>
  <c r="AE30" i="1"/>
  <c r="AC30" i="1"/>
  <c r="AA30" i="1"/>
  <c r="Y30" i="1"/>
  <c r="W30" i="1"/>
  <c r="U30" i="1"/>
  <c r="S30" i="1"/>
  <c r="Q30" i="1"/>
  <c r="O30" i="1"/>
  <c r="EN29" i="1"/>
  <c r="EG29" i="1"/>
  <c r="EC29" i="1"/>
  <c r="DW29" i="1"/>
  <c r="DU29" i="1"/>
  <c r="DQ29" i="1"/>
  <c r="DO29" i="1"/>
  <c r="DM29" i="1"/>
  <c r="DK29" i="1"/>
  <c r="DI29" i="1"/>
  <c r="DG29" i="1"/>
  <c r="DE29" i="1"/>
  <c r="DC29" i="1"/>
  <c r="DA29" i="1"/>
  <c r="CY29" i="1"/>
  <c r="CW29" i="1"/>
  <c r="CU29" i="1"/>
  <c r="CS29" i="1"/>
  <c r="CQ29" i="1"/>
  <c r="CO29" i="1"/>
  <c r="CM29" i="1"/>
  <c r="CM27" i="1" s="1"/>
  <c r="CK29" i="1"/>
  <c r="CI29" i="1"/>
  <c r="CG29" i="1"/>
  <c r="CE29" i="1"/>
  <c r="CC29" i="1"/>
  <c r="CA29" i="1"/>
  <c r="BY29" i="1"/>
  <c r="BW29" i="1"/>
  <c r="BU29" i="1"/>
  <c r="BS29" i="1"/>
  <c r="BQ29" i="1"/>
  <c r="BO29" i="1"/>
  <c r="BM29" i="1"/>
  <c r="BK29" i="1"/>
  <c r="BI29" i="1"/>
  <c r="BG29" i="1"/>
  <c r="BE29" i="1"/>
  <c r="BC29" i="1"/>
  <c r="BC27" i="1" s="1"/>
  <c r="BA29" i="1"/>
  <c r="AY29" i="1"/>
  <c r="AW29" i="1"/>
  <c r="AU29" i="1"/>
  <c r="AS29" i="1"/>
  <c r="AQ29" i="1"/>
  <c r="AO29" i="1"/>
  <c r="AM29" i="1"/>
  <c r="AK29" i="1"/>
  <c r="AI29" i="1"/>
  <c r="AG29" i="1"/>
  <c r="AE29" i="1"/>
  <c r="AC29" i="1"/>
  <c r="AA29" i="1"/>
  <c r="Y29" i="1"/>
  <c r="W29" i="1"/>
  <c r="U29" i="1"/>
  <c r="S29" i="1"/>
  <c r="S27" i="1" s="1"/>
  <c r="Q29" i="1"/>
  <c r="O29" i="1"/>
  <c r="EN28" i="1"/>
  <c r="EG28" i="1"/>
  <c r="EC28" i="1"/>
  <c r="DW28" i="1"/>
  <c r="DU28" i="1"/>
  <c r="DQ28" i="1"/>
  <c r="DO28" i="1"/>
  <c r="DM28" i="1"/>
  <c r="DK28" i="1"/>
  <c r="DI28" i="1"/>
  <c r="DG28" i="1"/>
  <c r="DE28" i="1"/>
  <c r="DC28" i="1"/>
  <c r="DA28" i="1"/>
  <c r="CY28" i="1"/>
  <c r="CY27" i="1" s="1"/>
  <c r="CW28" i="1"/>
  <c r="CU28" i="1"/>
  <c r="CS28" i="1"/>
  <c r="CQ28" i="1"/>
  <c r="CO28" i="1"/>
  <c r="CM28" i="1"/>
  <c r="CK28" i="1"/>
  <c r="CI28" i="1"/>
  <c r="CG28" i="1"/>
  <c r="CE28" i="1"/>
  <c r="CC28" i="1"/>
  <c r="CA28" i="1"/>
  <c r="BY28" i="1"/>
  <c r="BY27" i="1" s="1"/>
  <c r="BW28" i="1"/>
  <c r="BU28" i="1"/>
  <c r="BS28" i="1"/>
  <c r="BQ28" i="1"/>
  <c r="BO28" i="1"/>
  <c r="BM28" i="1"/>
  <c r="BK28" i="1"/>
  <c r="BI28" i="1"/>
  <c r="BG28" i="1"/>
  <c r="BE28" i="1"/>
  <c r="BE27" i="1" s="1"/>
  <c r="BC28" i="1"/>
  <c r="BA28" i="1"/>
  <c r="AY28" i="1"/>
  <c r="AW28" i="1"/>
  <c r="AU28" i="1"/>
  <c r="AS28" i="1"/>
  <c r="AQ28" i="1"/>
  <c r="AO28" i="1"/>
  <c r="AM28" i="1"/>
  <c r="AK28" i="1"/>
  <c r="AI28" i="1"/>
  <c r="AG28" i="1"/>
  <c r="AE28" i="1"/>
  <c r="AC28" i="1"/>
  <c r="AA28" i="1"/>
  <c r="Y28" i="1"/>
  <c r="W28" i="1"/>
  <c r="U28" i="1"/>
  <c r="S28" i="1"/>
  <c r="Q28" i="1"/>
  <c r="O28" i="1"/>
  <c r="EE27" i="1"/>
  <c r="ED27" i="1"/>
  <c r="EB27" i="1"/>
  <c r="EA27" i="1"/>
  <c r="DZ27" i="1"/>
  <c r="DY27" i="1"/>
  <c r="DX27" i="1"/>
  <c r="DV27" i="1"/>
  <c r="DT27" i="1"/>
  <c r="DS27" i="1"/>
  <c r="DR27" i="1"/>
  <c r="DP27" i="1"/>
  <c r="DN27" i="1"/>
  <c r="DL27" i="1"/>
  <c r="DJ27" i="1"/>
  <c r="DH27" i="1"/>
  <c r="DF27" i="1"/>
  <c r="DD27" i="1"/>
  <c r="DB27" i="1"/>
  <c r="CZ27" i="1"/>
  <c r="CX27" i="1"/>
  <c r="CV27" i="1"/>
  <c r="CT27" i="1"/>
  <c r="CR27" i="1"/>
  <c r="CP27" i="1"/>
  <c r="CN27" i="1"/>
  <c r="CL27" i="1"/>
  <c r="CJ27" i="1"/>
  <c r="CH27" i="1"/>
  <c r="CF27" i="1"/>
  <c r="CD27" i="1"/>
  <c r="CB27" i="1"/>
  <c r="BZ27" i="1"/>
  <c r="BX27" i="1"/>
  <c r="BV27" i="1"/>
  <c r="BT27" i="1"/>
  <c r="BR27" i="1"/>
  <c r="BP27" i="1"/>
  <c r="BN27" i="1"/>
  <c r="BL27" i="1"/>
  <c r="BJ27" i="1"/>
  <c r="BH27" i="1"/>
  <c r="BF27" i="1"/>
  <c r="BD27" i="1"/>
  <c r="BB27" i="1"/>
  <c r="AZ27" i="1"/>
  <c r="AX27" i="1"/>
  <c r="AV27" i="1"/>
  <c r="AT27" i="1"/>
  <c r="AR27" i="1"/>
  <c r="AP27" i="1"/>
  <c r="AN27" i="1"/>
  <c r="AL27" i="1"/>
  <c r="AJ27" i="1"/>
  <c r="AH27" i="1"/>
  <c r="AF27" i="1"/>
  <c r="AE27" i="1"/>
  <c r="AD27" i="1"/>
  <c r="AB27" i="1"/>
  <c r="Z27" i="1"/>
  <c r="X27" i="1"/>
  <c r="V27" i="1"/>
  <c r="T27" i="1"/>
  <c r="R27" i="1"/>
  <c r="P27" i="1"/>
  <c r="N27" i="1"/>
  <c r="EN26" i="1"/>
  <c r="EN25" i="1" s="1"/>
  <c r="EG26" i="1"/>
  <c r="EC26" i="1"/>
  <c r="EC25" i="1" s="1"/>
  <c r="DW26" i="1"/>
  <c r="DW25" i="1" s="1"/>
  <c r="DU26" i="1"/>
  <c r="DU25" i="1" s="1"/>
  <c r="DQ26" i="1"/>
  <c r="DQ25" i="1" s="1"/>
  <c r="DO26" i="1"/>
  <c r="DO25" i="1" s="1"/>
  <c r="DM26" i="1"/>
  <c r="DM25" i="1" s="1"/>
  <c r="DK26" i="1"/>
  <c r="DK25" i="1" s="1"/>
  <c r="DI26" i="1"/>
  <c r="DI25" i="1" s="1"/>
  <c r="DG26" i="1"/>
  <c r="DE26" i="1"/>
  <c r="DE25" i="1" s="1"/>
  <c r="DC26" i="1"/>
  <c r="DC25" i="1" s="1"/>
  <c r="DA26" i="1"/>
  <c r="DA25" i="1" s="1"/>
  <c r="CY26" i="1"/>
  <c r="CY25" i="1" s="1"/>
  <c r="CW26" i="1"/>
  <c r="CW25" i="1" s="1"/>
  <c r="CU26" i="1"/>
  <c r="CU25" i="1" s="1"/>
  <c r="CS26" i="1"/>
  <c r="CS25" i="1" s="1"/>
  <c r="CQ26" i="1"/>
  <c r="CQ25" i="1" s="1"/>
  <c r="CO26" i="1"/>
  <c r="CO25" i="1" s="1"/>
  <c r="CM26" i="1"/>
  <c r="CM25" i="1" s="1"/>
  <c r="CK26" i="1"/>
  <c r="CK25" i="1" s="1"/>
  <c r="CI26" i="1"/>
  <c r="CG26" i="1"/>
  <c r="CG25" i="1" s="1"/>
  <c r="CE26" i="1"/>
  <c r="CE25" i="1" s="1"/>
  <c r="CC26" i="1"/>
  <c r="CC25" i="1" s="1"/>
  <c r="CA26" i="1"/>
  <c r="CA25" i="1" s="1"/>
  <c r="BY26" i="1"/>
  <c r="BY25" i="1" s="1"/>
  <c r="BW26" i="1"/>
  <c r="BW25" i="1" s="1"/>
  <c r="BU26" i="1"/>
  <c r="BU25" i="1" s="1"/>
  <c r="BS26" i="1"/>
  <c r="BS25" i="1" s="1"/>
  <c r="BQ26" i="1"/>
  <c r="BQ25" i="1" s="1"/>
  <c r="BO26" i="1"/>
  <c r="BO25" i="1" s="1"/>
  <c r="BM26" i="1"/>
  <c r="BM25" i="1" s="1"/>
  <c r="BK26" i="1"/>
  <c r="BK25" i="1" s="1"/>
  <c r="BI26" i="1"/>
  <c r="BI25" i="1" s="1"/>
  <c r="BG26" i="1"/>
  <c r="BG25" i="1" s="1"/>
  <c r="BE26" i="1"/>
  <c r="BE25" i="1" s="1"/>
  <c r="BC26" i="1"/>
  <c r="BC25" i="1" s="1"/>
  <c r="BA26" i="1"/>
  <c r="BA25" i="1" s="1"/>
  <c r="AY26" i="1"/>
  <c r="AY25" i="1" s="1"/>
  <c r="AW26" i="1"/>
  <c r="AW25" i="1" s="1"/>
  <c r="AU26" i="1"/>
  <c r="AU25" i="1" s="1"/>
  <c r="AS26" i="1"/>
  <c r="AS25" i="1" s="1"/>
  <c r="AQ26" i="1"/>
  <c r="AQ25" i="1" s="1"/>
  <c r="AO26" i="1"/>
  <c r="AO25" i="1" s="1"/>
  <c r="AM26" i="1"/>
  <c r="AK26" i="1"/>
  <c r="AK25" i="1" s="1"/>
  <c r="AI26" i="1"/>
  <c r="AI25" i="1" s="1"/>
  <c r="AG26" i="1"/>
  <c r="AG25" i="1" s="1"/>
  <c r="AE26" i="1"/>
  <c r="AE25" i="1" s="1"/>
  <c r="AC26" i="1"/>
  <c r="AC25" i="1" s="1"/>
  <c r="AA26" i="1"/>
  <c r="AA25" i="1" s="1"/>
  <c r="Y26" i="1"/>
  <c r="Y25" i="1" s="1"/>
  <c r="W26" i="1"/>
  <c r="W25" i="1" s="1"/>
  <c r="U26" i="1"/>
  <c r="U25" i="1" s="1"/>
  <c r="S26" i="1"/>
  <c r="S25" i="1" s="1"/>
  <c r="Q26" i="1"/>
  <c r="O26" i="1"/>
  <c r="EE25" i="1"/>
  <c r="ED25" i="1"/>
  <c r="EB25" i="1"/>
  <c r="EA25" i="1"/>
  <c r="DZ25" i="1"/>
  <c r="DY25" i="1"/>
  <c r="DX25" i="1"/>
  <c r="DV25" i="1"/>
  <c r="DT25" i="1"/>
  <c r="DS25" i="1"/>
  <c r="DR25" i="1"/>
  <c r="DP25" i="1"/>
  <c r="DN25" i="1"/>
  <c r="DL25" i="1"/>
  <c r="DJ25" i="1"/>
  <c r="DH25" i="1"/>
  <c r="DG25" i="1"/>
  <c r="DF25" i="1"/>
  <c r="DD25" i="1"/>
  <c r="DB25" i="1"/>
  <c r="CZ25" i="1"/>
  <c r="CX25" i="1"/>
  <c r="CV25" i="1"/>
  <c r="CT25" i="1"/>
  <c r="CR25" i="1"/>
  <c r="CP25" i="1"/>
  <c r="CN25" i="1"/>
  <c r="CL25" i="1"/>
  <c r="CJ25" i="1"/>
  <c r="CI25" i="1"/>
  <c r="CH25" i="1"/>
  <c r="CF25" i="1"/>
  <c r="CD25" i="1"/>
  <c r="CB25" i="1"/>
  <c r="BZ25" i="1"/>
  <c r="BX25" i="1"/>
  <c r="BV25" i="1"/>
  <c r="BT25" i="1"/>
  <c r="BR25" i="1"/>
  <c r="BP25" i="1"/>
  <c r="BN25" i="1"/>
  <c r="BL25" i="1"/>
  <c r="BJ25" i="1"/>
  <c r="BH25" i="1"/>
  <c r="BF25" i="1"/>
  <c r="BD25" i="1"/>
  <c r="BB25" i="1"/>
  <c r="AZ25" i="1"/>
  <c r="AX25" i="1"/>
  <c r="AV25" i="1"/>
  <c r="AT25" i="1"/>
  <c r="AR25" i="1"/>
  <c r="AP25" i="1"/>
  <c r="AN25" i="1"/>
  <c r="AM25" i="1"/>
  <c r="AL25" i="1"/>
  <c r="AJ25" i="1"/>
  <c r="AH25" i="1"/>
  <c r="AF25" i="1"/>
  <c r="AD25" i="1"/>
  <c r="AB25" i="1"/>
  <c r="Z25" i="1"/>
  <c r="X25" i="1"/>
  <c r="V25" i="1"/>
  <c r="T25" i="1"/>
  <c r="R25" i="1"/>
  <c r="P25" i="1"/>
  <c r="O25" i="1"/>
  <c r="N25" i="1"/>
  <c r="EN24" i="1"/>
  <c r="EN23" i="1" s="1"/>
  <c r="EG24" i="1"/>
  <c r="EC24" i="1"/>
  <c r="EC23" i="1" s="1"/>
  <c r="DW24" i="1"/>
  <c r="DW23" i="1" s="1"/>
  <c r="DU24" i="1"/>
  <c r="DU23" i="1" s="1"/>
  <c r="DQ24" i="1"/>
  <c r="DQ23" i="1" s="1"/>
  <c r="DO24" i="1"/>
  <c r="DO23" i="1" s="1"/>
  <c r="DM24" i="1"/>
  <c r="DM23" i="1" s="1"/>
  <c r="DK24" i="1"/>
  <c r="DK23" i="1" s="1"/>
  <c r="DI24" i="1"/>
  <c r="DG24" i="1"/>
  <c r="DG23" i="1" s="1"/>
  <c r="DE24" i="1"/>
  <c r="DE23" i="1" s="1"/>
  <c r="DC24" i="1"/>
  <c r="DC23" i="1" s="1"/>
  <c r="DA24" i="1"/>
  <c r="DA23" i="1" s="1"/>
  <c r="CY24" i="1"/>
  <c r="CY23" i="1" s="1"/>
  <c r="CW24" i="1"/>
  <c r="CW23" i="1" s="1"/>
  <c r="CU24" i="1"/>
  <c r="CU23" i="1" s="1"/>
  <c r="CS24" i="1"/>
  <c r="CS23" i="1" s="1"/>
  <c r="CQ24" i="1"/>
  <c r="CO24" i="1"/>
  <c r="CO23" i="1" s="1"/>
  <c r="CM24" i="1"/>
  <c r="CM23" i="1" s="1"/>
  <c r="CK24" i="1"/>
  <c r="CK23" i="1" s="1"/>
  <c r="CI24" i="1"/>
  <c r="CI23" i="1" s="1"/>
  <c r="CG24" i="1"/>
  <c r="CG23" i="1" s="1"/>
  <c r="CE24" i="1"/>
  <c r="CE23" i="1" s="1"/>
  <c r="CC24" i="1"/>
  <c r="CC23" i="1" s="1"/>
  <c r="CA24" i="1"/>
  <c r="CA23" i="1" s="1"/>
  <c r="BY24" i="1"/>
  <c r="BW24" i="1"/>
  <c r="BW23" i="1" s="1"/>
  <c r="BU24" i="1"/>
  <c r="BU23" i="1" s="1"/>
  <c r="BS24" i="1"/>
  <c r="BS23" i="1" s="1"/>
  <c r="BQ24" i="1"/>
  <c r="BO24" i="1"/>
  <c r="BO23" i="1" s="1"/>
  <c r="BM24" i="1"/>
  <c r="BM23" i="1" s="1"/>
  <c r="BK24" i="1"/>
  <c r="BI24" i="1"/>
  <c r="BI23" i="1" s="1"/>
  <c r="BG24" i="1"/>
  <c r="BG23" i="1" s="1"/>
  <c r="BE24" i="1"/>
  <c r="BE23" i="1" s="1"/>
  <c r="BC24" i="1"/>
  <c r="BC23" i="1" s="1"/>
  <c r="BA24" i="1"/>
  <c r="BA23" i="1" s="1"/>
  <c r="AY24" i="1"/>
  <c r="AY23" i="1" s="1"/>
  <c r="AW24" i="1"/>
  <c r="AW23" i="1" s="1"/>
  <c r="AU24" i="1"/>
  <c r="AU23" i="1" s="1"/>
  <c r="AS24" i="1"/>
  <c r="AS23" i="1" s="1"/>
  <c r="AQ24" i="1"/>
  <c r="AQ23" i="1" s="1"/>
  <c r="AO24" i="1"/>
  <c r="AO23" i="1" s="1"/>
  <c r="AM24" i="1"/>
  <c r="AM23" i="1" s="1"/>
  <c r="AK24" i="1"/>
  <c r="AK23" i="1" s="1"/>
  <c r="AI24" i="1"/>
  <c r="AI23" i="1" s="1"/>
  <c r="AG24" i="1"/>
  <c r="AG23" i="1" s="1"/>
  <c r="AE24" i="1"/>
  <c r="AE23" i="1" s="1"/>
  <c r="AC24" i="1"/>
  <c r="AA24" i="1"/>
  <c r="AA23" i="1" s="1"/>
  <c r="Y24" i="1"/>
  <c r="Y23" i="1" s="1"/>
  <c r="W24" i="1"/>
  <c r="W23" i="1" s="1"/>
  <c r="U24" i="1"/>
  <c r="U23" i="1" s="1"/>
  <c r="S24" i="1"/>
  <c r="S23" i="1" s="1"/>
  <c r="Q24" i="1"/>
  <c r="Q23" i="1" s="1"/>
  <c r="O24" i="1"/>
  <c r="O23" i="1" s="1"/>
  <c r="EE23" i="1"/>
  <c r="ED23" i="1"/>
  <c r="EB23" i="1"/>
  <c r="EA23" i="1"/>
  <c r="DZ23" i="1"/>
  <c r="DY23" i="1"/>
  <c r="DX23" i="1"/>
  <c r="DV23" i="1"/>
  <c r="DT23" i="1"/>
  <c r="DS23" i="1"/>
  <c r="DR23" i="1"/>
  <c r="DP23" i="1"/>
  <c r="DN23" i="1"/>
  <c r="DL23" i="1"/>
  <c r="DJ23" i="1"/>
  <c r="DI23" i="1"/>
  <c r="DH23" i="1"/>
  <c r="DF23" i="1"/>
  <c r="DD23" i="1"/>
  <c r="DB23" i="1"/>
  <c r="CZ23" i="1"/>
  <c r="CX23" i="1"/>
  <c r="CV23" i="1"/>
  <c r="CT23" i="1"/>
  <c r="CR23" i="1"/>
  <c r="CQ23" i="1"/>
  <c r="CP23" i="1"/>
  <c r="CN23" i="1"/>
  <c r="CL23" i="1"/>
  <c r="CJ23" i="1"/>
  <c r="CH23" i="1"/>
  <c r="CF23" i="1"/>
  <c r="CD23" i="1"/>
  <c r="CB23" i="1"/>
  <c r="BZ23" i="1"/>
  <c r="BY23" i="1"/>
  <c r="BX23" i="1"/>
  <c r="BV23" i="1"/>
  <c r="BT23" i="1"/>
  <c r="BR23" i="1"/>
  <c r="BQ23" i="1"/>
  <c r="BP23" i="1"/>
  <c r="BN23" i="1"/>
  <c r="BL23" i="1"/>
  <c r="BK23" i="1"/>
  <c r="BJ23" i="1"/>
  <c r="BH23" i="1"/>
  <c r="BF23" i="1"/>
  <c r="BD23" i="1"/>
  <c r="BB23" i="1"/>
  <c r="AZ23" i="1"/>
  <c r="AX23" i="1"/>
  <c r="AV23" i="1"/>
  <c r="AT23" i="1"/>
  <c r="AR23" i="1"/>
  <c r="AP23" i="1"/>
  <c r="AN23" i="1"/>
  <c r="AL23" i="1"/>
  <c r="AJ23" i="1"/>
  <c r="AH23" i="1"/>
  <c r="AF23" i="1"/>
  <c r="AD23" i="1"/>
  <c r="AC23" i="1"/>
  <c r="AB23" i="1"/>
  <c r="Z23" i="1"/>
  <c r="X23" i="1"/>
  <c r="V23" i="1"/>
  <c r="T23" i="1"/>
  <c r="R23" i="1"/>
  <c r="P23" i="1"/>
  <c r="N23" i="1"/>
  <c r="EN22" i="1"/>
  <c r="EG22" i="1"/>
  <c r="EE22" i="1"/>
  <c r="EC22" i="1"/>
  <c r="EA22" i="1"/>
  <c r="DY22" i="1"/>
  <c r="DW22" i="1"/>
  <c r="DU22" i="1"/>
  <c r="DQ22" i="1"/>
  <c r="DO22" i="1"/>
  <c r="DM22" i="1"/>
  <c r="DK22" i="1"/>
  <c r="DI22" i="1"/>
  <c r="DG22" i="1"/>
  <c r="DE22" i="1"/>
  <c r="DC22" i="1"/>
  <c r="DA22" i="1"/>
  <c r="CY22" i="1"/>
  <c r="CW22" i="1"/>
  <c r="CU22" i="1"/>
  <c r="CS22" i="1"/>
  <c r="CQ22" i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K22" i="1"/>
  <c r="BI22" i="1"/>
  <c r="BG22" i="1"/>
  <c r="BE22" i="1"/>
  <c r="BC22" i="1"/>
  <c r="BA22" i="1"/>
  <c r="AY22" i="1"/>
  <c r="AW22" i="1"/>
  <c r="AU22" i="1"/>
  <c r="AS22" i="1"/>
  <c r="AQ22" i="1"/>
  <c r="AO22" i="1"/>
  <c r="AM22" i="1"/>
  <c r="AK22" i="1"/>
  <c r="AI22" i="1"/>
  <c r="AG22" i="1"/>
  <c r="AE22" i="1"/>
  <c r="AC22" i="1"/>
  <c r="AA22" i="1"/>
  <c r="Y22" i="1"/>
  <c r="W22" i="1"/>
  <c r="U22" i="1"/>
  <c r="S22" i="1"/>
  <c r="Q22" i="1"/>
  <c r="O22" i="1"/>
  <c r="EN21" i="1"/>
  <c r="EG21" i="1"/>
  <c r="EE21" i="1"/>
  <c r="EC21" i="1"/>
  <c r="EA21" i="1"/>
  <c r="DY21" i="1"/>
  <c r="DW21" i="1"/>
  <c r="DU21" i="1"/>
  <c r="DQ21" i="1"/>
  <c r="DO21" i="1"/>
  <c r="DM21" i="1"/>
  <c r="DK21" i="1"/>
  <c r="DI21" i="1"/>
  <c r="DG21" i="1"/>
  <c r="DE21" i="1"/>
  <c r="DC21" i="1"/>
  <c r="DA21" i="1"/>
  <c r="CY21" i="1"/>
  <c r="CW21" i="1"/>
  <c r="CU21" i="1"/>
  <c r="CS21" i="1"/>
  <c r="CQ21" i="1"/>
  <c r="CO21" i="1"/>
  <c r="CM21" i="1"/>
  <c r="CK21" i="1"/>
  <c r="CI21" i="1"/>
  <c r="CG21" i="1"/>
  <c r="CE21" i="1"/>
  <c r="CC21" i="1"/>
  <c r="CA21" i="1"/>
  <c r="BY21" i="1"/>
  <c r="BW21" i="1"/>
  <c r="BU21" i="1"/>
  <c r="BS21" i="1"/>
  <c r="BQ21" i="1"/>
  <c r="BO21" i="1"/>
  <c r="BM21" i="1"/>
  <c r="BK21" i="1"/>
  <c r="BI21" i="1"/>
  <c r="BG21" i="1"/>
  <c r="BE21" i="1"/>
  <c r="BC21" i="1"/>
  <c r="BA21" i="1"/>
  <c r="AY21" i="1"/>
  <c r="AW21" i="1"/>
  <c r="AU21" i="1"/>
  <c r="AS21" i="1"/>
  <c r="AQ21" i="1"/>
  <c r="AO21" i="1"/>
  <c r="AM21" i="1"/>
  <c r="AK21" i="1"/>
  <c r="AI21" i="1"/>
  <c r="AG21" i="1"/>
  <c r="AE21" i="1"/>
  <c r="AC21" i="1"/>
  <c r="AA21" i="1"/>
  <c r="Y21" i="1"/>
  <c r="W21" i="1"/>
  <c r="U21" i="1"/>
  <c r="S21" i="1"/>
  <c r="Q21" i="1"/>
  <c r="O21" i="1"/>
  <c r="EN20" i="1"/>
  <c r="EG20" i="1"/>
  <c r="EE20" i="1"/>
  <c r="EC20" i="1"/>
  <c r="EA20" i="1"/>
  <c r="DY20" i="1"/>
  <c r="DW20" i="1"/>
  <c r="DU20" i="1"/>
  <c r="DQ20" i="1"/>
  <c r="DO20" i="1"/>
  <c r="DM20" i="1"/>
  <c r="DK20" i="1"/>
  <c r="DI20" i="1"/>
  <c r="DG20" i="1"/>
  <c r="DE20" i="1"/>
  <c r="DC20" i="1"/>
  <c r="DA20" i="1"/>
  <c r="CY20" i="1"/>
  <c r="CW20" i="1"/>
  <c r="CU20" i="1"/>
  <c r="CS20" i="1"/>
  <c r="CQ20" i="1"/>
  <c r="CO20" i="1"/>
  <c r="CM20" i="1"/>
  <c r="CK20" i="1"/>
  <c r="CI20" i="1"/>
  <c r="CG20" i="1"/>
  <c r="CE20" i="1"/>
  <c r="CC20" i="1"/>
  <c r="CA20" i="1"/>
  <c r="BY20" i="1"/>
  <c r="BW20" i="1"/>
  <c r="BU20" i="1"/>
  <c r="BS20" i="1"/>
  <c r="BQ20" i="1"/>
  <c r="BO20" i="1"/>
  <c r="BM20" i="1"/>
  <c r="BK20" i="1"/>
  <c r="BI20" i="1"/>
  <c r="BG20" i="1"/>
  <c r="BE20" i="1"/>
  <c r="BC20" i="1"/>
  <c r="BA20" i="1"/>
  <c r="AY20" i="1"/>
  <c r="AW20" i="1"/>
  <c r="AU20" i="1"/>
  <c r="AS20" i="1"/>
  <c r="AQ20" i="1"/>
  <c r="AO20" i="1"/>
  <c r="AM20" i="1"/>
  <c r="AK20" i="1"/>
  <c r="AI20" i="1"/>
  <c r="AG20" i="1"/>
  <c r="AE20" i="1"/>
  <c r="AC20" i="1"/>
  <c r="AA20" i="1"/>
  <c r="Y20" i="1"/>
  <c r="W20" i="1"/>
  <c r="U20" i="1"/>
  <c r="S20" i="1"/>
  <c r="Q20" i="1"/>
  <c r="O20" i="1"/>
  <c r="EN19" i="1"/>
  <c r="EG19" i="1"/>
  <c r="EE19" i="1"/>
  <c r="EC19" i="1"/>
  <c r="EA19" i="1"/>
  <c r="DY19" i="1"/>
  <c r="DW19" i="1"/>
  <c r="DU19" i="1"/>
  <c r="DQ19" i="1"/>
  <c r="DO19" i="1"/>
  <c r="DM19" i="1"/>
  <c r="DK19" i="1"/>
  <c r="DI19" i="1"/>
  <c r="DG19" i="1"/>
  <c r="DE19" i="1"/>
  <c r="DC19" i="1"/>
  <c r="DA19" i="1"/>
  <c r="CY19" i="1"/>
  <c r="CW19" i="1"/>
  <c r="CU19" i="1"/>
  <c r="CS19" i="1"/>
  <c r="CQ19" i="1"/>
  <c r="CO19" i="1"/>
  <c r="CM19" i="1"/>
  <c r="CK19" i="1"/>
  <c r="CI19" i="1"/>
  <c r="CG19" i="1"/>
  <c r="CE19" i="1"/>
  <c r="CC19" i="1"/>
  <c r="CA19" i="1"/>
  <c r="BY19" i="1"/>
  <c r="BW19" i="1"/>
  <c r="BU19" i="1"/>
  <c r="BS19" i="1"/>
  <c r="BQ19" i="1"/>
  <c r="BO19" i="1"/>
  <c r="BM19" i="1"/>
  <c r="BK19" i="1"/>
  <c r="BI19" i="1"/>
  <c r="BG19" i="1"/>
  <c r="BE19" i="1"/>
  <c r="BC19" i="1"/>
  <c r="BA19" i="1"/>
  <c r="AY19" i="1"/>
  <c r="AW19" i="1"/>
  <c r="AU19" i="1"/>
  <c r="AS19" i="1"/>
  <c r="AQ19" i="1"/>
  <c r="AO19" i="1"/>
  <c r="AM19" i="1"/>
  <c r="AK19" i="1"/>
  <c r="AI19" i="1"/>
  <c r="AG19" i="1"/>
  <c r="AE19" i="1"/>
  <c r="AC19" i="1"/>
  <c r="AA19" i="1"/>
  <c r="Y19" i="1"/>
  <c r="W19" i="1"/>
  <c r="U19" i="1"/>
  <c r="S19" i="1"/>
  <c r="Q19" i="1"/>
  <c r="O19" i="1"/>
  <c r="EN18" i="1"/>
  <c r="EG18" i="1"/>
  <c r="EC18" i="1"/>
  <c r="DW18" i="1"/>
  <c r="DU18" i="1"/>
  <c r="DQ18" i="1"/>
  <c r="DO18" i="1"/>
  <c r="DM18" i="1"/>
  <c r="DK18" i="1"/>
  <c r="DI18" i="1"/>
  <c r="DG18" i="1"/>
  <c r="DE18" i="1"/>
  <c r="DC18" i="1"/>
  <c r="DA18" i="1"/>
  <c r="CY18" i="1"/>
  <c r="CW18" i="1"/>
  <c r="CU18" i="1"/>
  <c r="CS18" i="1"/>
  <c r="CQ18" i="1"/>
  <c r="CO18" i="1"/>
  <c r="CM18" i="1"/>
  <c r="CK18" i="1"/>
  <c r="CI18" i="1"/>
  <c r="CG18" i="1"/>
  <c r="CE18" i="1"/>
  <c r="CC18" i="1"/>
  <c r="CA18" i="1"/>
  <c r="BY18" i="1"/>
  <c r="BW18" i="1"/>
  <c r="BU18" i="1"/>
  <c r="BS18" i="1"/>
  <c r="BQ18" i="1"/>
  <c r="BO18" i="1"/>
  <c r="BM18" i="1"/>
  <c r="BK18" i="1"/>
  <c r="BI18" i="1"/>
  <c r="BG18" i="1"/>
  <c r="BE18" i="1"/>
  <c r="BC18" i="1"/>
  <c r="BA18" i="1"/>
  <c r="AY18" i="1"/>
  <c r="AW18" i="1"/>
  <c r="AU18" i="1"/>
  <c r="AS18" i="1"/>
  <c r="AQ18" i="1"/>
  <c r="AO18" i="1"/>
  <c r="AM18" i="1"/>
  <c r="AK18" i="1"/>
  <c r="AI18" i="1"/>
  <c r="AG18" i="1"/>
  <c r="AE18" i="1"/>
  <c r="AC18" i="1"/>
  <c r="AA18" i="1"/>
  <c r="Y18" i="1"/>
  <c r="W18" i="1"/>
  <c r="U18" i="1"/>
  <c r="S18" i="1"/>
  <c r="Q18" i="1"/>
  <c r="O18" i="1"/>
  <c r="EN17" i="1"/>
  <c r="EG17" i="1"/>
  <c r="EC17" i="1"/>
  <c r="DW17" i="1"/>
  <c r="DU17" i="1"/>
  <c r="DQ17" i="1"/>
  <c r="DO17" i="1"/>
  <c r="DM17" i="1"/>
  <c r="DK17" i="1"/>
  <c r="DI17" i="1"/>
  <c r="DG17" i="1"/>
  <c r="DE17" i="1"/>
  <c r="DC17" i="1"/>
  <c r="DA17" i="1"/>
  <c r="CY17" i="1"/>
  <c r="CW17" i="1"/>
  <c r="CU17" i="1"/>
  <c r="CS17" i="1"/>
  <c r="CQ17" i="1"/>
  <c r="CO17" i="1"/>
  <c r="CM17" i="1"/>
  <c r="CK17" i="1"/>
  <c r="CI17" i="1"/>
  <c r="CG17" i="1"/>
  <c r="CE17" i="1"/>
  <c r="CC17" i="1"/>
  <c r="CA17" i="1"/>
  <c r="BY17" i="1"/>
  <c r="BW17" i="1"/>
  <c r="BU17" i="1"/>
  <c r="BS17" i="1"/>
  <c r="BQ17" i="1"/>
  <c r="BO17" i="1"/>
  <c r="BM17" i="1"/>
  <c r="BK17" i="1"/>
  <c r="BI17" i="1"/>
  <c r="BG17" i="1"/>
  <c r="BE17" i="1"/>
  <c r="BC17" i="1"/>
  <c r="BA17" i="1"/>
  <c r="AY17" i="1"/>
  <c r="AW17" i="1"/>
  <c r="AU17" i="1"/>
  <c r="AS17" i="1"/>
  <c r="AQ17" i="1"/>
  <c r="AO17" i="1"/>
  <c r="AM17" i="1"/>
  <c r="AK17" i="1"/>
  <c r="AI17" i="1"/>
  <c r="AG17" i="1"/>
  <c r="AE17" i="1"/>
  <c r="AC17" i="1"/>
  <c r="AA17" i="1"/>
  <c r="Y17" i="1"/>
  <c r="W17" i="1"/>
  <c r="U17" i="1"/>
  <c r="S17" i="1"/>
  <c r="Q17" i="1"/>
  <c r="O17" i="1"/>
  <c r="EN16" i="1"/>
  <c r="EG16" i="1"/>
  <c r="EC16" i="1"/>
  <c r="DW16" i="1"/>
  <c r="DU16" i="1"/>
  <c r="DQ16" i="1"/>
  <c r="DO16" i="1"/>
  <c r="DM16" i="1"/>
  <c r="DK16" i="1"/>
  <c r="DI16" i="1"/>
  <c r="DG16" i="1"/>
  <c r="DE16" i="1"/>
  <c r="DC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C16" i="1"/>
  <c r="AA16" i="1"/>
  <c r="Y16" i="1"/>
  <c r="W16" i="1"/>
  <c r="U16" i="1"/>
  <c r="S16" i="1"/>
  <c r="Q16" i="1"/>
  <c r="O16" i="1"/>
  <c r="EN15" i="1"/>
  <c r="EG15" i="1"/>
  <c r="EC15" i="1"/>
  <c r="DW15" i="1"/>
  <c r="DU15" i="1"/>
  <c r="DQ15" i="1"/>
  <c r="DO15" i="1"/>
  <c r="DM15" i="1"/>
  <c r="DK15" i="1"/>
  <c r="DI15" i="1"/>
  <c r="DG15" i="1"/>
  <c r="DE15" i="1"/>
  <c r="DC15" i="1"/>
  <c r="DA15" i="1"/>
  <c r="CY15" i="1"/>
  <c r="CW15" i="1"/>
  <c r="CU15" i="1"/>
  <c r="CS15" i="1"/>
  <c r="CQ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M15" i="1"/>
  <c r="AK15" i="1"/>
  <c r="AI15" i="1"/>
  <c r="AG15" i="1"/>
  <c r="AE15" i="1"/>
  <c r="AC15" i="1"/>
  <c r="AA15" i="1"/>
  <c r="Y15" i="1"/>
  <c r="W15" i="1"/>
  <c r="U15" i="1"/>
  <c r="S15" i="1"/>
  <c r="Q15" i="1"/>
  <c r="O15" i="1"/>
  <c r="EN14" i="1"/>
  <c r="EG14" i="1"/>
  <c r="EC14" i="1"/>
  <c r="DW14" i="1"/>
  <c r="DU14" i="1"/>
  <c r="DQ14" i="1"/>
  <c r="DO14" i="1"/>
  <c r="DM14" i="1"/>
  <c r="DK14" i="1"/>
  <c r="DI14" i="1"/>
  <c r="DG14" i="1"/>
  <c r="DE14" i="1"/>
  <c r="DC14" i="1"/>
  <c r="DA14" i="1"/>
  <c r="CY14" i="1"/>
  <c r="CW14" i="1"/>
  <c r="CU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C14" i="1"/>
  <c r="AA14" i="1"/>
  <c r="Y14" i="1"/>
  <c r="W14" i="1"/>
  <c r="U14" i="1"/>
  <c r="S14" i="1"/>
  <c r="Q14" i="1"/>
  <c r="O14" i="1"/>
  <c r="EN13" i="1"/>
  <c r="EG13" i="1"/>
  <c r="EC13" i="1"/>
  <c r="DW13" i="1"/>
  <c r="DU13" i="1"/>
  <c r="DQ13" i="1"/>
  <c r="DO13" i="1"/>
  <c r="DM13" i="1"/>
  <c r="DK13" i="1"/>
  <c r="DI13" i="1"/>
  <c r="DG13" i="1"/>
  <c r="DE13" i="1"/>
  <c r="DC13" i="1"/>
  <c r="DA13" i="1"/>
  <c r="CY13" i="1"/>
  <c r="CW13" i="1"/>
  <c r="CU13" i="1"/>
  <c r="CS13" i="1"/>
  <c r="CQ13" i="1"/>
  <c r="CO13" i="1"/>
  <c r="CM13" i="1"/>
  <c r="CK13" i="1"/>
  <c r="CI13" i="1"/>
  <c r="CG13" i="1"/>
  <c r="CE13" i="1"/>
  <c r="CC13" i="1"/>
  <c r="CA13" i="1"/>
  <c r="BY13" i="1"/>
  <c r="BW13" i="1"/>
  <c r="BU13" i="1"/>
  <c r="BS13" i="1"/>
  <c r="BQ13" i="1"/>
  <c r="BO13" i="1"/>
  <c r="BM13" i="1"/>
  <c r="BK13" i="1"/>
  <c r="BI13" i="1"/>
  <c r="BG13" i="1"/>
  <c r="BE13" i="1"/>
  <c r="BC13" i="1"/>
  <c r="BA13" i="1"/>
  <c r="AY13" i="1"/>
  <c r="AW13" i="1"/>
  <c r="AU13" i="1"/>
  <c r="AS13" i="1"/>
  <c r="AQ13" i="1"/>
  <c r="AO13" i="1"/>
  <c r="AM13" i="1"/>
  <c r="AK13" i="1"/>
  <c r="AI13" i="1"/>
  <c r="AG13" i="1"/>
  <c r="AE13" i="1"/>
  <c r="AC13" i="1"/>
  <c r="AA13" i="1"/>
  <c r="Y13" i="1"/>
  <c r="W13" i="1"/>
  <c r="U13" i="1"/>
  <c r="S13" i="1"/>
  <c r="Q13" i="1"/>
  <c r="O13" i="1"/>
  <c r="ED12" i="1"/>
  <c r="EB12" i="1"/>
  <c r="DZ12" i="1"/>
  <c r="DX12" i="1"/>
  <c r="DV12" i="1"/>
  <c r="DT12" i="1"/>
  <c r="DS12" i="1"/>
  <c r="DR12" i="1"/>
  <c r="DP12" i="1"/>
  <c r="DN12" i="1"/>
  <c r="DL12" i="1"/>
  <c r="DJ12" i="1"/>
  <c r="DH12" i="1"/>
  <c r="DF12" i="1"/>
  <c r="DD12" i="1"/>
  <c r="DB12" i="1"/>
  <c r="CZ12" i="1"/>
  <c r="CX12" i="1"/>
  <c r="CV12" i="1"/>
  <c r="CT12" i="1"/>
  <c r="CR12" i="1"/>
  <c r="CP12" i="1"/>
  <c r="CN12" i="1"/>
  <c r="CL12" i="1"/>
  <c r="CJ12" i="1"/>
  <c r="CH12" i="1"/>
  <c r="CF12" i="1"/>
  <c r="CD12" i="1"/>
  <c r="CB12" i="1"/>
  <c r="BZ12" i="1"/>
  <c r="BX12" i="1"/>
  <c r="BV12" i="1"/>
  <c r="BT12" i="1"/>
  <c r="BR12" i="1"/>
  <c r="BP12" i="1"/>
  <c r="BN12" i="1"/>
  <c r="BL12" i="1"/>
  <c r="BJ12" i="1"/>
  <c r="BH12" i="1"/>
  <c r="BF12" i="1"/>
  <c r="BD12" i="1"/>
  <c r="BB12" i="1"/>
  <c r="AZ12" i="1"/>
  <c r="AX12" i="1"/>
  <c r="AV12" i="1"/>
  <c r="AV264" i="1" s="1"/>
  <c r="AV267" i="1" s="1"/>
  <c r="AT12" i="1"/>
  <c r="AR12" i="1"/>
  <c r="AP12" i="1"/>
  <c r="AN12" i="1"/>
  <c r="AL12" i="1"/>
  <c r="AJ12" i="1"/>
  <c r="AH12" i="1"/>
  <c r="AF12" i="1"/>
  <c r="AD12" i="1"/>
  <c r="AB12" i="1"/>
  <c r="Z12" i="1"/>
  <c r="X12" i="1"/>
  <c r="V12" i="1"/>
  <c r="T12" i="1"/>
  <c r="R12" i="1"/>
  <c r="P12" i="1"/>
  <c r="N12" i="1"/>
  <c r="EC27" i="1" l="1"/>
  <c r="AE42" i="1"/>
  <c r="CG50" i="1"/>
  <c r="S12" i="1"/>
  <c r="AE38" i="1"/>
  <c r="AQ38" i="1"/>
  <c r="BC38" i="1"/>
  <c r="CM38" i="1"/>
  <c r="CY38" i="1"/>
  <c r="BQ38" i="1"/>
  <c r="DM38" i="1"/>
  <c r="BS38" i="1"/>
  <c r="Y42" i="1"/>
  <c r="CG42" i="1"/>
  <c r="DQ42" i="1"/>
  <c r="DW50" i="1"/>
  <c r="Y50" i="1"/>
  <c r="AW50" i="1"/>
  <c r="BI50" i="1"/>
  <c r="CS50" i="1"/>
  <c r="DQ50" i="1"/>
  <c r="EE50" i="1"/>
  <c r="AG50" i="1"/>
  <c r="AS50" i="1"/>
  <c r="BQ50" i="1"/>
  <c r="DA50" i="1"/>
  <c r="DM50" i="1"/>
  <c r="Y64" i="1"/>
  <c r="BU64" i="1"/>
  <c r="DE64" i="1"/>
  <c r="AQ74" i="1"/>
  <c r="CY74" i="1"/>
  <c r="U74" i="1"/>
  <c r="CC74" i="1"/>
  <c r="CO74" i="1"/>
  <c r="DA74" i="1"/>
  <c r="DU174" i="1"/>
  <c r="CG179" i="1"/>
  <c r="AM179" i="1"/>
  <c r="DE204" i="1"/>
  <c r="BM204" i="1"/>
  <c r="CK204" i="1"/>
  <c r="DI204" i="1"/>
  <c r="DW204" i="1"/>
  <c r="Y31" i="1"/>
  <c r="AK31" i="1"/>
  <c r="AW31" i="1"/>
  <c r="BI31" i="1"/>
  <c r="BU31" i="1"/>
  <c r="CG31" i="1"/>
  <c r="CS31" i="1"/>
  <c r="DE31" i="1"/>
  <c r="DQ31" i="1"/>
  <c r="U31" i="1"/>
  <c r="AG31" i="1"/>
  <c r="AS31" i="1"/>
  <c r="BQ31" i="1"/>
  <c r="CC31" i="1"/>
  <c r="DA31" i="1"/>
  <c r="DM31" i="1"/>
  <c r="AR141" i="1"/>
  <c r="DC12" i="1"/>
  <c r="DM27" i="1"/>
  <c r="CS38" i="1"/>
  <c r="EC50" i="1"/>
  <c r="AE64" i="1"/>
  <c r="BO64" i="1"/>
  <c r="CA64" i="1"/>
  <c r="CM64" i="1"/>
  <c r="DK64" i="1"/>
  <c r="EC64" i="1"/>
  <c r="AI67" i="1"/>
  <c r="BS67" i="1"/>
  <c r="Y70" i="1"/>
  <c r="AW70" i="1"/>
  <c r="BI70" i="1"/>
  <c r="AY74" i="1"/>
  <c r="BW74" i="1"/>
  <c r="CU74" i="1"/>
  <c r="AG84" i="1"/>
  <c r="BE157" i="1"/>
  <c r="AE204" i="1"/>
  <c r="CA204" i="1"/>
  <c r="CY204" i="1"/>
  <c r="AI208" i="1"/>
  <c r="AG27" i="1"/>
  <c r="AP264" i="1"/>
  <c r="AP267" i="1" s="1"/>
  <c r="AK164" i="1"/>
  <c r="BG174" i="1"/>
  <c r="CY31" i="1"/>
  <c r="AC12" i="1"/>
  <c r="W27" i="1"/>
  <c r="AI27" i="1"/>
  <c r="AU27" i="1"/>
  <c r="BG27" i="1"/>
  <c r="BS27" i="1"/>
  <c r="CE27" i="1"/>
  <c r="CQ27" i="1"/>
  <c r="DC27" i="1"/>
  <c r="DO27" i="1"/>
  <c r="EN27" i="1"/>
  <c r="BY74" i="1"/>
  <c r="CK74" i="1"/>
  <c r="AG79" i="1"/>
  <c r="BC12" i="1"/>
  <c r="EC12" i="1"/>
  <c r="CT264" i="1"/>
  <c r="CT267" i="1" s="1"/>
  <c r="AS27" i="1"/>
  <c r="DA27" i="1"/>
  <c r="EN38" i="1"/>
  <c r="U42" i="1"/>
  <c r="AG42" i="1"/>
  <c r="AS42" i="1"/>
  <c r="BQ42" i="1"/>
  <c r="CC42" i="1"/>
  <c r="DA42" i="1"/>
  <c r="DM42" i="1"/>
  <c r="EN42" i="1"/>
  <c r="Y47" i="1"/>
  <c r="AK47" i="1"/>
  <c r="AW47" i="1"/>
  <c r="BI47" i="1"/>
  <c r="BU47" i="1"/>
  <c r="CG47" i="1"/>
  <c r="CS47" i="1"/>
  <c r="DE47" i="1"/>
  <c r="DQ47" i="1"/>
  <c r="AM50" i="1"/>
  <c r="CS64" i="1"/>
  <c r="AO12" i="1"/>
  <c r="BY12" i="1"/>
  <c r="DI12" i="1"/>
  <c r="CA12" i="1"/>
  <c r="DK12" i="1"/>
  <c r="AM27" i="1"/>
  <c r="BI42" i="1"/>
  <c r="CS42" i="1"/>
  <c r="BM47" i="1"/>
  <c r="DW47" i="1"/>
  <c r="BC47" i="1"/>
  <c r="S50" i="1"/>
  <c r="AE50" i="1"/>
  <c r="AQ50" i="1"/>
  <c r="BC50" i="1"/>
  <c r="BO50" i="1"/>
  <c r="CA50" i="1"/>
  <c r="CM50" i="1"/>
  <c r="CY50" i="1"/>
  <c r="DK50" i="1"/>
  <c r="DY50" i="1"/>
  <c r="O50" i="1"/>
  <c r="AA50" i="1"/>
  <c r="AY50" i="1"/>
  <c r="BK50" i="1"/>
  <c r="BW50" i="1"/>
  <c r="CI50" i="1"/>
  <c r="CU50" i="1"/>
  <c r="DG50" i="1"/>
  <c r="DV264" i="1"/>
  <c r="DV267" i="1" s="1"/>
  <c r="BM12" i="1"/>
  <c r="CW12" i="1"/>
  <c r="CM12" i="1"/>
  <c r="BS12" i="1"/>
  <c r="BM38" i="1"/>
  <c r="DI38" i="1"/>
  <c r="S38" i="1"/>
  <c r="CA38" i="1"/>
  <c r="DK38" i="1"/>
  <c r="EC38" i="1"/>
  <c r="AS38" i="1"/>
  <c r="DA38" i="1"/>
  <c r="CC50" i="1"/>
  <c r="S64" i="1"/>
  <c r="CY64" i="1"/>
  <c r="EI264" i="1"/>
  <c r="EI267" i="1" s="1"/>
  <c r="Y84" i="1"/>
  <c r="AQ12" i="1"/>
  <c r="AI12" i="1"/>
  <c r="AE31" i="1"/>
  <c r="AG38" i="1"/>
  <c r="BE38" i="1"/>
  <c r="S42" i="1"/>
  <c r="AQ42" i="1"/>
  <c r="CM42" i="1"/>
  <c r="DK42" i="1"/>
  <c r="AU47" i="1"/>
  <c r="DA64" i="1"/>
  <c r="AG74" i="1"/>
  <c r="BQ74" i="1"/>
  <c r="O67" i="1"/>
  <c r="AM67" i="1"/>
  <c r="AY67" i="1"/>
  <c r="BK67" i="1"/>
  <c r="BW67" i="1"/>
  <c r="CI67" i="1"/>
  <c r="CU67" i="1"/>
  <c r="DG67" i="1"/>
  <c r="DU67" i="1"/>
  <c r="AC67" i="1"/>
  <c r="AO67" i="1"/>
  <c r="BY67" i="1"/>
  <c r="DW67" i="1"/>
  <c r="AI70" i="1"/>
  <c r="BS70" i="1"/>
  <c r="AA74" i="1"/>
  <c r="CI74" i="1"/>
  <c r="DU74" i="1"/>
  <c r="AC74" i="1"/>
  <c r="DI74" i="1"/>
  <c r="BA157" i="1"/>
  <c r="BY157" i="1"/>
  <c r="CW157" i="1"/>
  <c r="EN164" i="1"/>
  <c r="U208" i="1"/>
  <c r="AG208" i="1"/>
  <c r="AS208" i="1"/>
  <c r="BE208" i="1"/>
  <c r="BQ208" i="1"/>
  <c r="CC208" i="1"/>
  <c r="CO208" i="1"/>
  <c r="DA208" i="1"/>
  <c r="DM208" i="1"/>
  <c r="BS208" i="1"/>
  <c r="DC208" i="1"/>
  <c r="EO211" i="1"/>
  <c r="Y213" i="1"/>
  <c r="AW213" i="1"/>
  <c r="BI213" i="1"/>
  <c r="BU213" i="1"/>
  <c r="CG213" i="1"/>
  <c r="CS213" i="1"/>
  <c r="DE213" i="1"/>
  <c r="DQ213" i="1"/>
  <c r="BK70" i="1"/>
  <c r="CU70" i="1"/>
  <c r="AK186" i="1"/>
  <c r="DE186" i="1"/>
  <c r="AM186" i="1"/>
  <c r="CA186" i="1"/>
  <c r="DI70" i="1"/>
  <c r="Q79" i="1"/>
  <c r="AC79" i="1"/>
  <c r="AO79" i="1"/>
  <c r="BA79" i="1"/>
  <c r="BM79" i="1"/>
  <c r="BY79" i="1"/>
  <c r="CK79" i="1"/>
  <c r="CW79" i="1"/>
  <c r="DI79" i="1"/>
  <c r="DW79" i="1"/>
  <c r="AE79" i="1"/>
  <c r="BC79" i="1"/>
  <c r="CY79" i="1"/>
  <c r="DM79" i="1"/>
  <c r="U157" i="1"/>
  <c r="AG157" i="1"/>
  <c r="AS157" i="1"/>
  <c r="BQ157" i="1"/>
  <c r="CC157" i="1"/>
  <c r="CO157" i="1"/>
  <c r="DA157" i="1"/>
  <c r="DM157" i="1"/>
  <c r="AC164" i="1"/>
  <c r="AO164" i="1"/>
  <c r="BA164" i="1"/>
  <c r="W74" i="1"/>
  <c r="EO142" i="1"/>
  <c r="DU141" i="1"/>
  <c r="BA141" i="1"/>
  <c r="BM141" i="1"/>
  <c r="BY141" i="1"/>
  <c r="CK141" i="1"/>
  <c r="CW141" i="1"/>
  <c r="DI141" i="1"/>
  <c r="DW141" i="1"/>
  <c r="U141" i="1"/>
  <c r="AG141" i="1"/>
  <c r="BE141" i="1"/>
  <c r="CC141" i="1"/>
  <c r="CO141" i="1"/>
  <c r="DM141" i="1"/>
  <c r="U174" i="1"/>
  <c r="BE174" i="1"/>
  <c r="CO174" i="1"/>
  <c r="BK174" i="1"/>
  <c r="AQ204" i="1"/>
  <c r="BC204" i="1"/>
  <c r="BO204" i="1"/>
  <c r="CM204" i="1"/>
  <c r="DK204" i="1"/>
  <c r="EC204" i="1"/>
  <c r="AC208" i="1"/>
  <c r="BM208" i="1"/>
  <c r="CW208" i="1"/>
  <c r="AE208" i="1"/>
  <c r="AQ208" i="1"/>
  <c r="CY208" i="1"/>
  <c r="BJ264" i="1"/>
  <c r="BJ267" i="1" s="1"/>
  <c r="DP264" i="1"/>
  <c r="DP267" i="1" s="1"/>
  <c r="CI27" i="1"/>
  <c r="AC27" i="1"/>
  <c r="CK27" i="1"/>
  <c r="DI27" i="1"/>
  <c r="N264" i="1"/>
  <c r="N267" i="1" s="1"/>
  <c r="CN264" i="1"/>
  <c r="CN267" i="1" s="1"/>
  <c r="EB264" i="1"/>
  <c r="EB267" i="1" s="1"/>
  <c r="Z264" i="1"/>
  <c r="Z267" i="1" s="1"/>
  <c r="CF264" i="1"/>
  <c r="CF267" i="1" s="1"/>
  <c r="W12" i="1"/>
  <c r="AU12" i="1"/>
  <c r="BG12" i="1"/>
  <c r="CE12" i="1"/>
  <c r="CQ12" i="1"/>
  <c r="DO12" i="1"/>
  <c r="AQ27" i="1"/>
  <c r="BO27" i="1"/>
  <c r="DK27" i="1"/>
  <c r="U27" i="1"/>
  <c r="BQ27" i="1"/>
  <c r="CO27" i="1"/>
  <c r="DU38" i="1"/>
  <c r="Q38" i="1"/>
  <c r="AC38" i="1"/>
  <c r="BY38" i="1"/>
  <c r="CW38" i="1"/>
  <c r="EO43" i="1"/>
  <c r="AC42" i="1"/>
  <c r="AO42" i="1"/>
  <c r="BA42" i="1"/>
  <c r="BM42" i="1"/>
  <c r="BY42" i="1"/>
  <c r="CK42" i="1"/>
  <c r="CW42" i="1"/>
  <c r="DI42" i="1"/>
  <c r="DW42" i="1"/>
  <c r="BC42" i="1"/>
  <c r="CA42" i="1"/>
  <c r="EC42" i="1"/>
  <c r="U47" i="1"/>
  <c r="AG47" i="1"/>
  <c r="AS47" i="1"/>
  <c r="BE47" i="1"/>
  <c r="BQ47" i="1"/>
  <c r="CC47" i="1"/>
  <c r="CO47" i="1"/>
  <c r="DM47" i="1"/>
  <c r="W47" i="1"/>
  <c r="AI47" i="1"/>
  <c r="BG47" i="1"/>
  <c r="BS47" i="1"/>
  <c r="CE47" i="1"/>
  <c r="CQ47" i="1"/>
  <c r="DC47" i="1"/>
  <c r="DO47" i="1"/>
  <c r="EN47" i="1"/>
  <c r="AK64" i="1"/>
  <c r="AW64" i="1"/>
  <c r="CG64" i="1"/>
  <c r="DQ64" i="1"/>
  <c r="W67" i="1"/>
  <c r="AU67" i="1"/>
  <c r="BG67" i="1"/>
  <c r="CE67" i="1"/>
  <c r="CQ67" i="1"/>
  <c r="DC67" i="1"/>
  <c r="DO67" i="1"/>
  <c r="EN67" i="1"/>
  <c r="S70" i="1"/>
  <c r="AQ70" i="1"/>
  <c r="BC70" i="1"/>
  <c r="CM70" i="1"/>
  <c r="EC70" i="1"/>
  <c r="AE74" i="1"/>
  <c r="BC74" i="1"/>
  <c r="EC74" i="1"/>
  <c r="CH264" i="1"/>
  <c r="CH267" i="1" s="1"/>
  <c r="Y12" i="1"/>
  <c r="AK12" i="1"/>
  <c r="AW12" i="1"/>
  <c r="BI12" i="1"/>
  <c r="BU12" i="1"/>
  <c r="CG12" i="1"/>
  <c r="CS12" i="1"/>
  <c r="DE12" i="1"/>
  <c r="DQ12" i="1"/>
  <c r="DW12" i="1"/>
  <c r="EE12" i="1"/>
  <c r="EA12" i="1"/>
  <c r="BM27" i="1"/>
  <c r="W31" i="1"/>
  <c r="AI31" i="1"/>
  <c r="AU31" i="1"/>
  <c r="BG31" i="1"/>
  <c r="BS31" i="1"/>
  <c r="CE31" i="1"/>
  <c r="CQ31" i="1"/>
  <c r="DC31" i="1"/>
  <c r="DO31" i="1"/>
  <c r="EC31" i="1"/>
  <c r="S31" i="1"/>
  <c r="BO31" i="1"/>
  <c r="O31" i="1"/>
  <c r="AA31" i="1"/>
  <c r="AM31" i="1"/>
  <c r="AY31" i="1"/>
  <c r="BW31" i="1"/>
  <c r="CU31" i="1"/>
  <c r="EO66" i="1"/>
  <c r="DW64" i="1"/>
  <c r="W70" i="1"/>
  <c r="BG70" i="1"/>
  <c r="CE70" i="1"/>
  <c r="CQ70" i="1"/>
  <c r="DC70" i="1"/>
  <c r="DO70" i="1"/>
  <c r="AY27" i="1"/>
  <c r="DG27" i="1"/>
  <c r="Y27" i="1"/>
  <c r="AK27" i="1"/>
  <c r="AW27" i="1"/>
  <c r="BI27" i="1"/>
  <c r="BU27" i="1"/>
  <c r="CG27" i="1"/>
  <c r="CS27" i="1"/>
  <c r="DE27" i="1"/>
  <c r="DQ27" i="1"/>
  <c r="AA27" i="1"/>
  <c r="CU27" i="1"/>
  <c r="DU27" i="1"/>
  <c r="BO38" i="1"/>
  <c r="O47" i="1"/>
  <c r="AA47" i="1"/>
  <c r="AM47" i="1"/>
  <c r="AY47" i="1"/>
  <c r="BK47" i="1"/>
  <c r="BW47" i="1"/>
  <c r="CI47" i="1"/>
  <c r="CU47" i="1"/>
  <c r="DG47" i="1"/>
  <c r="DU47" i="1"/>
  <c r="EO54" i="1"/>
  <c r="EO55" i="1"/>
  <c r="AQ64" i="1"/>
  <c r="BC64" i="1"/>
  <c r="AK70" i="1"/>
  <c r="BU70" i="1"/>
  <c r="CG70" i="1"/>
  <c r="CS70" i="1"/>
  <c r="DQ70" i="1"/>
  <c r="T264" i="1"/>
  <c r="T267" i="1" s="1"/>
  <c r="DX264" i="1"/>
  <c r="DX267" i="1" s="1"/>
  <c r="CB264" i="1"/>
  <c r="CB267" i="1" s="1"/>
  <c r="BK27" i="1"/>
  <c r="AO27" i="1"/>
  <c r="AK42" i="1"/>
  <c r="BU42" i="1"/>
  <c r="DE42" i="1"/>
  <c r="AO47" i="1"/>
  <c r="U50" i="1"/>
  <c r="BE50" i="1"/>
  <c r="CO50" i="1"/>
  <c r="U64" i="1"/>
  <c r="AG64" i="1"/>
  <c r="AS64" i="1"/>
  <c r="BE64" i="1"/>
  <c r="BQ64" i="1"/>
  <c r="CC64" i="1"/>
  <c r="CO64" i="1"/>
  <c r="EO69" i="1"/>
  <c r="O74" i="1"/>
  <c r="AM74" i="1"/>
  <c r="BK74" i="1"/>
  <c r="DG74" i="1"/>
  <c r="U79" i="1"/>
  <c r="AI79" i="1"/>
  <c r="Y79" i="1"/>
  <c r="AK79" i="1"/>
  <c r="AW79" i="1"/>
  <c r="BI79" i="1"/>
  <c r="CG79" i="1"/>
  <c r="O27" i="1"/>
  <c r="BW27" i="1"/>
  <c r="Q27" i="1"/>
  <c r="CW27" i="1"/>
  <c r="DW27" i="1"/>
  <c r="BT264" i="1"/>
  <c r="BT267" i="1" s="1"/>
  <c r="DR264" i="1"/>
  <c r="DR267" i="1" s="1"/>
  <c r="CA27" i="1"/>
  <c r="CI31" i="1"/>
  <c r="DG31" i="1"/>
  <c r="U38" i="1"/>
  <c r="CC38" i="1"/>
  <c r="EO40" i="1"/>
  <c r="O42" i="1"/>
  <c r="AY42" i="1"/>
  <c r="CI42" i="1"/>
  <c r="S47" i="1"/>
  <c r="AE47" i="1"/>
  <c r="AQ47" i="1"/>
  <c r="BO47" i="1"/>
  <c r="CM47" i="1"/>
  <c r="CY47" i="1"/>
  <c r="DK47" i="1"/>
  <c r="W64" i="1"/>
  <c r="AI64" i="1"/>
  <c r="AU64" i="1"/>
  <c r="BS64" i="1"/>
  <c r="CE64" i="1"/>
  <c r="DC64" i="1"/>
  <c r="EN64" i="1"/>
  <c r="AS67" i="1"/>
  <c r="Q74" i="1"/>
  <c r="AO74" i="1"/>
  <c r="BA74" i="1"/>
  <c r="BM74" i="1"/>
  <c r="CW74" i="1"/>
  <c r="DW74" i="1"/>
  <c r="CS79" i="1"/>
  <c r="Q67" i="1"/>
  <c r="BA67" i="1"/>
  <c r="BM67" i="1"/>
  <c r="CK67" i="1"/>
  <c r="CW67" i="1"/>
  <c r="O70" i="1"/>
  <c r="AA70" i="1"/>
  <c r="AM70" i="1"/>
  <c r="AY70" i="1"/>
  <c r="CI70" i="1"/>
  <c r="DG70" i="1"/>
  <c r="DU70" i="1"/>
  <c r="Q70" i="1"/>
  <c r="AC70" i="1"/>
  <c r="AO70" i="1"/>
  <c r="CW70" i="1"/>
  <c r="DW70" i="1"/>
  <c r="AS74" i="1"/>
  <c r="DM74" i="1"/>
  <c r="Y148" i="1"/>
  <c r="AK148" i="1"/>
  <c r="AW148" i="1"/>
  <c r="BI148" i="1"/>
  <c r="BU148" i="1"/>
  <c r="CG148" i="1"/>
  <c r="CS148" i="1"/>
  <c r="DE148" i="1"/>
  <c r="DQ148" i="1"/>
  <c r="DU148" i="1"/>
  <c r="AC148" i="1"/>
  <c r="AO148" i="1"/>
  <c r="BM148" i="1"/>
  <c r="BY148" i="1"/>
  <c r="CW148" i="1"/>
  <c r="DI148" i="1"/>
  <c r="DW148" i="1"/>
  <c r="EC148" i="1"/>
  <c r="BG148" i="1"/>
  <c r="EE148" i="1"/>
  <c r="S157" i="1"/>
  <c r="AE157" i="1"/>
  <c r="AQ157" i="1"/>
  <c r="BC157" i="1"/>
  <c r="BO157" i="1"/>
  <c r="CA157" i="1"/>
  <c r="CM157" i="1"/>
  <c r="DK157" i="1"/>
  <c r="EC157" i="1"/>
  <c r="AK193" i="1"/>
  <c r="BU193" i="1"/>
  <c r="DE193" i="1"/>
  <c r="W141" i="1"/>
  <c r="AI141" i="1"/>
  <c r="AU141" i="1"/>
  <c r="BG141" i="1"/>
  <c r="BS141" i="1"/>
  <c r="CE141" i="1"/>
  <c r="CQ141" i="1"/>
  <c r="DC141" i="1"/>
  <c r="DO141" i="1"/>
  <c r="S164" i="1"/>
  <c r="AE164" i="1"/>
  <c r="AQ164" i="1"/>
  <c r="BC164" i="1"/>
  <c r="BO164" i="1"/>
  <c r="O174" i="1"/>
  <c r="CU174" i="1"/>
  <c r="DW179" i="1"/>
  <c r="EO146" i="1"/>
  <c r="Y157" i="1"/>
  <c r="AK157" i="1"/>
  <c r="AW157" i="1"/>
  <c r="BI157" i="1"/>
  <c r="BU157" i="1"/>
  <c r="CG157" i="1"/>
  <c r="CS157" i="1"/>
  <c r="DE157" i="1"/>
  <c r="DQ157" i="1"/>
  <c r="EO169" i="1"/>
  <c r="EO168" i="1" s="1"/>
  <c r="S179" i="1"/>
  <c r="AE179" i="1"/>
  <c r="AQ179" i="1"/>
  <c r="BC179" i="1"/>
  <c r="BO179" i="1"/>
  <c r="CA179" i="1"/>
  <c r="CM179" i="1"/>
  <c r="CY179" i="1"/>
  <c r="DK179" i="1"/>
  <c r="EC179" i="1"/>
  <c r="U179" i="1"/>
  <c r="AG179" i="1"/>
  <c r="AS179" i="1"/>
  <c r="BE179" i="1"/>
  <c r="BQ179" i="1"/>
  <c r="CC179" i="1"/>
  <c r="CO179" i="1"/>
  <c r="DA179" i="1"/>
  <c r="DM179" i="1"/>
  <c r="W179" i="1"/>
  <c r="BS179" i="1"/>
  <c r="DC179" i="1"/>
  <c r="EN179" i="1"/>
  <c r="Q204" i="1"/>
  <c r="AO204" i="1"/>
  <c r="CW204" i="1"/>
  <c r="EG148" i="1"/>
  <c r="AU148" i="1"/>
  <c r="DO148" i="1"/>
  <c r="CI174" i="1"/>
  <c r="DG174" i="1"/>
  <c r="S74" i="1"/>
  <c r="CA74" i="1"/>
  <c r="CM74" i="1"/>
  <c r="DK74" i="1"/>
  <c r="W84" i="1"/>
  <c r="AI84" i="1"/>
  <c r="AU84" i="1"/>
  <c r="BG84" i="1"/>
  <c r="BS84" i="1"/>
  <c r="CE84" i="1"/>
  <c r="CQ84" i="1"/>
  <c r="DC84" i="1"/>
  <c r="DO84" i="1"/>
  <c r="EN84" i="1"/>
  <c r="AK84" i="1"/>
  <c r="AW84" i="1"/>
  <c r="BI84" i="1"/>
  <c r="BU84" i="1"/>
  <c r="CG84" i="1"/>
  <c r="CS84" i="1"/>
  <c r="DE84" i="1"/>
  <c r="DQ84" i="1"/>
  <c r="O84" i="1"/>
  <c r="AY84" i="1"/>
  <c r="EO91" i="1"/>
  <c r="AE84" i="1"/>
  <c r="BO84" i="1"/>
  <c r="EO105" i="1"/>
  <c r="EO123" i="1"/>
  <c r="EO126" i="1"/>
  <c r="EO129" i="1"/>
  <c r="EO132" i="1"/>
  <c r="EO135" i="1"/>
  <c r="EO138" i="1"/>
  <c r="S141" i="1"/>
  <c r="AE141" i="1"/>
  <c r="AQ141" i="1"/>
  <c r="BC141" i="1"/>
  <c r="BO141" i="1"/>
  <c r="CA141" i="1"/>
  <c r="CM141" i="1"/>
  <c r="CY141" i="1"/>
  <c r="DK141" i="1"/>
  <c r="EC141" i="1"/>
  <c r="Y164" i="1"/>
  <c r="AW164" i="1"/>
  <c r="BI164" i="1"/>
  <c r="BU164" i="1"/>
  <c r="CG164" i="1"/>
  <c r="CS164" i="1"/>
  <c r="DE164" i="1"/>
  <c r="DQ164" i="1"/>
  <c r="Q164" i="1"/>
  <c r="BY164" i="1"/>
  <c r="CW164" i="1"/>
  <c r="DI164" i="1"/>
  <c r="Q174" i="1"/>
  <c r="AC174" i="1"/>
  <c r="AO174" i="1"/>
  <c r="BA174" i="1"/>
  <c r="BM174" i="1"/>
  <c r="BY174" i="1"/>
  <c r="CK174" i="1"/>
  <c r="CW174" i="1"/>
  <c r="DI174" i="1"/>
  <c r="DW174" i="1"/>
  <c r="AS174" i="1"/>
  <c r="CC174" i="1"/>
  <c r="AI179" i="1"/>
  <c r="BG179" i="1"/>
  <c r="CQ179" i="1"/>
  <c r="BI179" i="1"/>
  <c r="AG244" i="1"/>
  <c r="AS244" i="1"/>
  <c r="BE244" i="1"/>
  <c r="DA244" i="1"/>
  <c r="DM244" i="1"/>
  <c r="EG244" i="1"/>
  <c r="BS174" i="1"/>
  <c r="DE179" i="1"/>
  <c r="DQ179" i="1"/>
  <c r="O179" i="1"/>
  <c r="AA179" i="1"/>
  <c r="AY179" i="1"/>
  <c r="BW179" i="1"/>
  <c r="CI179" i="1"/>
  <c r="CU179" i="1"/>
  <c r="DG179" i="1"/>
  <c r="DU179" i="1"/>
  <c r="Q208" i="1"/>
  <c r="BA208" i="1"/>
  <c r="CK208" i="1"/>
  <c r="BK193" i="1"/>
  <c r="CU193" i="1"/>
  <c r="AC204" i="1"/>
  <c r="BA204" i="1"/>
  <c r="BY204" i="1"/>
  <c r="AA186" i="1"/>
  <c r="AY186" i="1"/>
  <c r="BK186" i="1"/>
  <c r="BW186" i="1"/>
  <c r="CI186" i="1"/>
  <c r="CU186" i="1"/>
  <c r="DG186" i="1"/>
  <c r="DU186" i="1"/>
  <c r="BO186" i="1"/>
  <c r="U186" i="1"/>
  <c r="AG186" i="1"/>
  <c r="CO186" i="1"/>
  <c r="DA186" i="1"/>
  <c r="AU186" i="1"/>
  <c r="BG186" i="1"/>
  <c r="DO186" i="1"/>
  <c r="BI186" i="1"/>
  <c r="BU186" i="1"/>
  <c r="CG186" i="1"/>
  <c r="AO208" i="1"/>
  <c r="BY208" i="1"/>
  <c r="DI208" i="1"/>
  <c r="DW208" i="1"/>
  <c r="EC208" i="1"/>
  <c r="Q213" i="1"/>
  <c r="AC213" i="1"/>
  <c r="AO213" i="1"/>
  <c r="BA213" i="1"/>
  <c r="BM213" i="1"/>
  <c r="BY213" i="1"/>
  <c r="CK213" i="1"/>
  <c r="CW213" i="1"/>
  <c r="DI213" i="1"/>
  <c r="DW213" i="1"/>
  <c r="AQ213" i="1"/>
  <c r="CA213" i="1"/>
  <c r="DK213" i="1"/>
  <c r="EA213" i="1"/>
  <c r="CA164" i="1"/>
  <c r="CM164" i="1"/>
  <c r="CY164" i="1"/>
  <c r="DK164" i="1"/>
  <c r="EC164" i="1"/>
  <c r="W164" i="1"/>
  <c r="AA174" i="1"/>
  <c r="AM174" i="1"/>
  <c r="AY174" i="1"/>
  <c r="S186" i="1"/>
  <c r="AE186" i="1"/>
  <c r="AQ186" i="1"/>
  <c r="CM186" i="1"/>
  <c r="CY186" i="1"/>
  <c r="DK186" i="1"/>
  <c r="BQ186" i="1"/>
  <c r="Y186" i="1"/>
  <c r="CS186" i="1"/>
  <c r="AG193" i="1"/>
  <c r="Y193" i="1"/>
  <c r="AW193" i="1"/>
  <c r="CG193" i="1"/>
  <c r="O193" i="1"/>
  <c r="AM193" i="1"/>
  <c r="AY193" i="1"/>
  <c r="BW193" i="1"/>
  <c r="DG193" i="1"/>
  <c r="DU193" i="1"/>
  <c r="W204" i="1"/>
  <c r="AI204" i="1"/>
  <c r="BG204" i="1"/>
  <c r="BS204" i="1"/>
  <c r="CQ204" i="1"/>
  <c r="DC204" i="1"/>
  <c r="EN204" i="1"/>
  <c r="Y204" i="1"/>
  <c r="AW204" i="1"/>
  <c r="DU204" i="1"/>
  <c r="S208" i="1"/>
  <c r="BC208" i="1"/>
  <c r="CM208" i="1"/>
  <c r="EE213" i="1"/>
  <c r="EO223" i="1"/>
  <c r="EO226" i="1"/>
  <c r="EO229" i="1"/>
  <c r="EO232" i="1"/>
  <c r="S244" i="1"/>
  <c r="AE244" i="1"/>
  <c r="AQ244" i="1"/>
  <c r="BC244" i="1"/>
  <c r="BO244" i="1"/>
  <c r="CA244" i="1"/>
  <c r="CM244" i="1"/>
  <c r="CY244" i="1"/>
  <c r="DK244" i="1"/>
  <c r="EC244" i="1"/>
  <c r="EO251" i="1"/>
  <c r="EO257" i="1"/>
  <c r="AJ264" i="1"/>
  <c r="AJ267" i="1" s="1"/>
  <c r="DD264" i="1"/>
  <c r="DD267" i="1" s="1"/>
  <c r="AA12" i="1"/>
  <c r="BW12" i="1"/>
  <c r="DG12" i="1"/>
  <c r="AE12" i="1"/>
  <c r="CY12" i="1"/>
  <c r="EO19" i="1"/>
  <c r="EO34" i="1"/>
  <c r="BG38" i="1"/>
  <c r="AK38" i="1"/>
  <c r="AW38" i="1"/>
  <c r="BI38" i="1"/>
  <c r="BU38" i="1"/>
  <c r="DE38" i="1"/>
  <c r="DQ38" i="1"/>
  <c r="O12" i="1"/>
  <c r="AM12" i="1"/>
  <c r="BK12" i="1"/>
  <c r="CU12" i="1"/>
  <c r="Q12" i="1"/>
  <c r="BA12" i="1"/>
  <c r="CK12" i="1"/>
  <c r="BO12" i="1"/>
  <c r="CG38" i="1"/>
  <c r="ED264" i="1"/>
  <c r="ED267" i="1" s="1"/>
  <c r="BD264" i="1"/>
  <c r="BD267" i="1" s="1"/>
  <c r="AY12" i="1"/>
  <c r="CI12" i="1"/>
  <c r="DU12" i="1"/>
  <c r="AX264" i="1"/>
  <c r="AX267" i="1" s="1"/>
  <c r="BZ264" i="1"/>
  <c r="BZ267" i="1" s="1"/>
  <c r="DJ264" i="1"/>
  <c r="DJ267" i="1" s="1"/>
  <c r="BA27" i="1"/>
  <c r="AO38" i="1"/>
  <c r="EO16" i="1"/>
  <c r="EO21" i="1"/>
  <c r="W38" i="1"/>
  <c r="AI38" i="1"/>
  <c r="AU38" i="1"/>
  <c r="CE38" i="1"/>
  <c r="CQ38" i="1"/>
  <c r="DC38" i="1"/>
  <c r="DO38" i="1"/>
  <c r="CO38" i="1"/>
  <c r="EO44" i="1"/>
  <c r="Q50" i="1"/>
  <c r="AC50" i="1"/>
  <c r="AO50" i="1"/>
  <c r="BA50" i="1"/>
  <c r="BM50" i="1"/>
  <c r="BY50" i="1"/>
  <c r="CK50" i="1"/>
  <c r="CW50" i="1"/>
  <c r="DI50" i="1"/>
  <c r="EN50" i="1"/>
  <c r="AK50" i="1"/>
  <c r="BU50" i="1"/>
  <c r="DE50" i="1"/>
  <c r="EO62" i="1"/>
  <c r="EO22" i="1"/>
  <c r="AD264" i="1"/>
  <c r="AR264" i="1"/>
  <c r="AR267" i="1" s="1"/>
  <c r="BN264" i="1"/>
  <c r="BN267" i="1" s="1"/>
  <c r="CX264" i="1"/>
  <c r="CX267" i="1" s="1"/>
  <c r="DL264" i="1"/>
  <c r="DL267" i="1" s="1"/>
  <c r="EO15" i="1"/>
  <c r="EO18" i="1"/>
  <c r="EN12" i="1"/>
  <c r="Q31" i="1"/>
  <c r="AC31" i="1"/>
  <c r="AO31" i="1"/>
  <c r="BA31" i="1"/>
  <c r="BM31" i="1"/>
  <c r="BY31" i="1"/>
  <c r="CK31" i="1"/>
  <c r="CW31" i="1"/>
  <c r="DI31" i="1"/>
  <c r="DW31" i="1"/>
  <c r="EN31" i="1"/>
  <c r="EO49" i="1"/>
  <c r="BH264" i="1"/>
  <c r="BH267" i="1" s="1"/>
  <c r="BV264" i="1"/>
  <c r="BV267" i="1" s="1"/>
  <c r="CR264" i="1"/>
  <c r="CR267" i="1" s="1"/>
  <c r="DF264" i="1"/>
  <c r="DF267" i="1" s="1"/>
  <c r="EO14" i="1"/>
  <c r="DY12" i="1"/>
  <c r="EO20" i="1"/>
  <c r="EO26" i="1"/>
  <c r="EO25" i="1" s="1"/>
  <c r="EO29" i="1"/>
  <c r="AQ31" i="1"/>
  <c r="BC31" i="1"/>
  <c r="CA31" i="1"/>
  <c r="CM31" i="1"/>
  <c r="DK31" i="1"/>
  <c r="DY31" i="1"/>
  <c r="DU31" i="1"/>
  <c r="CK38" i="1"/>
  <c r="DW38" i="1"/>
  <c r="BO42" i="1"/>
  <c r="CY42" i="1"/>
  <c r="Q47" i="1"/>
  <c r="BA47" i="1"/>
  <c r="CK47" i="1"/>
  <c r="X264" i="1"/>
  <c r="X267" i="1" s="1"/>
  <c r="AL264" i="1"/>
  <c r="AL267" i="1" s="1"/>
  <c r="R264" i="1"/>
  <c r="AF264" i="1"/>
  <c r="AF267" i="1" s="1"/>
  <c r="BB264" i="1"/>
  <c r="BB267" i="1" s="1"/>
  <c r="BP264" i="1"/>
  <c r="BP267" i="1" s="1"/>
  <c r="CL264" i="1"/>
  <c r="CL267" i="1" s="1"/>
  <c r="CZ264" i="1"/>
  <c r="CZ267" i="1" s="1"/>
  <c r="EO13" i="1"/>
  <c r="AG12" i="1"/>
  <c r="AS12" i="1"/>
  <c r="BE12" i="1"/>
  <c r="BQ12" i="1"/>
  <c r="CC12" i="1"/>
  <c r="CO12" i="1"/>
  <c r="DA12" i="1"/>
  <c r="DM12" i="1"/>
  <c r="EO17" i="1"/>
  <c r="EO28" i="1"/>
  <c r="BE31" i="1"/>
  <c r="CO31" i="1"/>
  <c r="EA31" i="1"/>
  <c r="EO41" i="1"/>
  <c r="EO46" i="1"/>
  <c r="EO45" i="1" s="1"/>
  <c r="U45" i="1"/>
  <c r="EO52" i="1"/>
  <c r="EO53" i="1"/>
  <c r="EO60" i="1"/>
  <c r="W42" i="1"/>
  <c r="AI42" i="1"/>
  <c r="AU42" i="1"/>
  <c r="BG42" i="1"/>
  <c r="BS42" i="1"/>
  <c r="CE42" i="1"/>
  <c r="CQ42" i="1"/>
  <c r="DC42" i="1"/>
  <c r="DO42" i="1"/>
  <c r="EA50" i="1"/>
  <c r="EO57" i="1"/>
  <c r="EO59" i="1"/>
  <c r="EO63" i="1"/>
  <c r="Y67" i="1"/>
  <c r="AK67" i="1"/>
  <c r="AW67" i="1"/>
  <c r="BI67" i="1"/>
  <c r="BU67" i="1"/>
  <c r="CG67" i="1"/>
  <c r="CS67" i="1"/>
  <c r="DE67" i="1"/>
  <c r="DQ67" i="1"/>
  <c r="BM70" i="1"/>
  <c r="BU79" i="1"/>
  <c r="DE79" i="1"/>
  <c r="DQ79" i="1"/>
  <c r="DW84" i="1"/>
  <c r="CE148" i="1"/>
  <c r="CQ148" i="1"/>
  <c r="EO51" i="1"/>
  <c r="DU50" i="1"/>
  <c r="EG50" i="1"/>
  <c r="W50" i="1"/>
  <c r="AI50" i="1"/>
  <c r="AU50" i="1"/>
  <c r="BG50" i="1"/>
  <c r="BS50" i="1"/>
  <c r="CE50" i="1"/>
  <c r="CQ50" i="1"/>
  <c r="DC50" i="1"/>
  <c r="DO50" i="1"/>
  <c r="EO56" i="1"/>
  <c r="EO58" i="1"/>
  <c r="S84" i="1"/>
  <c r="AQ84" i="1"/>
  <c r="BC84" i="1"/>
  <c r="CA84" i="1"/>
  <c r="CM84" i="1"/>
  <c r="CY84" i="1"/>
  <c r="DK84" i="1"/>
  <c r="EC84" i="1"/>
  <c r="U84" i="1"/>
  <c r="AS84" i="1"/>
  <c r="BE84" i="1"/>
  <c r="BQ84" i="1"/>
  <c r="EE84" i="1"/>
  <c r="U148" i="1"/>
  <c r="AG148" i="1"/>
  <c r="AS148" i="1"/>
  <c r="BE148" i="1"/>
  <c r="BQ148" i="1"/>
  <c r="CC148" i="1"/>
  <c r="CO148" i="1"/>
  <c r="DA148" i="1"/>
  <c r="DM148" i="1"/>
  <c r="EO61" i="1"/>
  <c r="BI64" i="1"/>
  <c r="EO71" i="1"/>
  <c r="EO72" i="1"/>
  <c r="EO73" i="1"/>
  <c r="AS79" i="1"/>
  <c r="BE79" i="1"/>
  <c r="BQ79" i="1"/>
  <c r="CC79" i="1"/>
  <c r="CO79" i="1"/>
  <c r="DA79" i="1"/>
  <c r="BG79" i="1"/>
  <c r="CE79" i="1"/>
  <c r="DC79" i="1"/>
  <c r="EN79" i="1"/>
  <c r="EO83" i="1"/>
  <c r="BQ141" i="1"/>
  <c r="EO65" i="1"/>
  <c r="AC64" i="1"/>
  <c r="AO64" i="1"/>
  <c r="BA64" i="1"/>
  <c r="BM64" i="1"/>
  <c r="BY64" i="1"/>
  <c r="CK64" i="1"/>
  <c r="CW64" i="1"/>
  <c r="DI64" i="1"/>
  <c r="EH264" i="1"/>
  <c r="EH267" i="1" s="1"/>
  <c r="EN70" i="1"/>
  <c r="Y74" i="1"/>
  <c r="AK74" i="1"/>
  <c r="AW74" i="1"/>
  <c r="BI74" i="1"/>
  <c r="BU74" i="1"/>
  <c r="CG74" i="1"/>
  <c r="CS74" i="1"/>
  <c r="DE74" i="1"/>
  <c r="DQ74" i="1"/>
  <c r="W79" i="1"/>
  <c r="AU79" i="1"/>
  <c r="BS79" i="1"/>
  <c r="CQ79" i="1"/>
  <c r="DO79" i="1"/>
  <c r="EO82" i="1"/>
  <c r="EO145" i="1"/>
  <c r="AA141" i="1"/>
  <c r="AM141" i="1"/>
  <c r="O148" i="1"/>
  <c r="AA148" i="1"/>
  <c r="AM148" i="1"/>
  <c r="AY148" i="1"/>
  <c r="BK148" i="1"/>
  <c r="BW148" i="1"/>
  <c r="CI148" i="1"/>
  <c r="CU148" i="1"/>
  <c r="DG148" i="1"/>
  <c r="Q148" i="1"/>
  <c r="BA148" i="1"/>
  <c r="CK148" i="1"/>
  <c r="EO154" i="1"/>
  <c r="EO155" i="1"/>
  <c r="O157" i="1"/>
  <c r="AA157" i="1"/>
  <c r="AM157" i="1"/>
  <c r="AY157" i="1"/>
  <c r="BK157" i="1"/>
  <c r="BW157" i="1"/>
  <c r="CI157" i="1"/>
  <c r="CU157" i="1"/>
  <c r="DG157" i="1"/>
  <c r="DU157" i="1"/>
  <c r="EO163" i="1"/>
  <c r="EO162" i="1" s="1"/>
  <c r="U164" i="1"/>
  <c r="AG164" i="1"/>
  <c r="AS164" i="1"/>
  <c r="BE164" i="1"/>
  <c r="BQ164" i="1"/>
  <c r="CC164" i="1"/>
  <c r="CO164" i="1"/>
  <c r="DA164" i="1"/>
  <c r="DM164" i="1"/>
  <c r="BG164" i="1"/>
  <c r="W174" i="1"/>
  <c r="AI174" i="1"/>
  <c r="AU174" i="1"/>
  <c r="CE174" i="1"/>
  <c r="CQ174" i="1"/>
  <c r="DC174" i="1"/>
  <c r="DO174" i="1"/>
  <c r="EN174" i="1"/>
  <c r="EO176" i="1"/>
  <c r="Y179" i="1"/>
  <c r="AK179" i="1"/>
  <c r="AW179" i="1"/>
  <c r="BU179" i="1"/>
  <c r="CS179" i="1"/>
  <c r="EO182" i="1"/>
  <c r="EO81" i="1"/>
  <c r="AA84" i="1"/>
  <c r="AM84" i="1"/>
  <c r="BK84" i="1"/>
  <c r="EA84" i="1"/>
  <c r="EO103" i="1"/>
  <c r="EO121" i="1"/>
  <c r="EO124" i="1"/>
  <c r="EO127" i="1"/>
  <c r="EO130" i="1"/>
  <c r="EO133" i="1"/>
  <c r="EO136" i="1"/>
  <c r="EO139" i="1"/>
  <c r="DA141" i="1"/>
  <c r="Y141" i="1"/>
  <c r="O79" i="1"/>
  <c r="AA79" i="1"/>
  <c r="AM79" i="1"/>
  <c r="AY79" i="1"/>
  <c r="BK79" i="1"/>
  <c r="BW79" i="1"/>
  <c r="CI79" i="1"/>
  <c r="CU79" i="1"/>
  <c r="DG79" i="1"/>
  <c r="DU79" i="1"/>
  <c r="EO152" i="1"/>
  <c r="EO166" i="1"/>
  <c r="CC84" i="1"/>
  <c r="CO84" i="1"/>
  <c r="DA84" i="1"/>
  <c r="DM84" i="1"/>
  <c r="EO93" i="1"/>
  <c r="EO119" i="1"/>
  <c r="EO122" i="1"/>
  <c r="EO125" i="1"/>
  <c r="EO128" i="1"/>
  <c r="EO131" i="1"/>
  <c r="EO134" i="1"/>
  <c r="EO137" i="1"/>
  <c r="EO140" i="1"/>
  <c r="Q141" i="1"/>
  <c r="AC141" i="1"/>
  <c r="AO141" i="1"/>
  <c r="EO151" i="1"/>
  <c r="EA148" i="1"/>
  <c r="EO159" i="1"/>
  <c r="EO78" i="1"/>
  <c r="EO77" i="1" s="1"/>
  <c r="S79" i="1"/>
  <c r="AQ79" i="1"/>
  <c r="BO79" i="1"/>
  <c r="CA79" i="1"/>
  <c r="CM79" i="1"/>
  <c r="DK79" i="1"/>
  <c r="EC79" i="1"/>
  <c r="EO115" i="1"/>
  <c r="AK141" i="1"/>
  <c r="AW141" i="1"/>
  <c r="BI141" i="1"/>
  <c r="BU141" i="1"/>
  <c r="CG141" i="1"/>
  <c r="CS141" i="1"/>
  <c r="DE141" i="1"/>
  <c r="DQ141" i="1"/>
  <c r="EO147" i="1"/>
  <c r="AI148" i="1"/>
  <c r="BS148" i="1"/>
  <c r="DC148" i="1"/>
  <c r="EO150" i="1"/>
  <c r="S148" i="1"/>
  <c r="AE148" i="1"/>
  <c r="AQ148" i="1"/>
  <c r="BC148" i="1"/>
  <c r="BO148" i="1"/>
  <c r="CA148" i="1"/>
  <c r="CM148" i="1"/>
  <c r="CM264" i="1" s="1"/>
  <c r="CM267" i="1" s="1"/>
  <c r="CY148" i="1"/>
  <c r="DK148" i="1"/>
  <c r="DY148" i="1"/>
  <c r="W157" i="1"/>
  <c r="AI157" i="1"/>
  <c r="AU157" i="1"/>
  <c r="BS157" i="1"/>
  <c r="CE157" i="1"/>
  <c r="CQ157" i="1"/>
  <c r="DC157" i="1"/>
  <c r="DO157" i="1"/>
  <c r="BM164" i="1"/>
  <c r="CK164" i="1"/>
  <c r="DW164" i="1"/>
  <c r="Y168" i="1"/>
  <c r="AY141" i="1"/>
  <c r="BK141" i="1"/>
  <c r="BW141" i="1"/>
  <c r="CI141" i="1"/>
  <c r="CU141" i="1"/>
  <c r="DG141" i="1"/>
  <c r="EO153" i="1"/>
  <c r="BM157" i="1"/>
  <c r="O164" i="1"/>
  <c r="AA164" i="1"/>
  <c r="AM164" i="1"/>
  <c r="AY164" i="1"/>
  <c r="BK164" i="1"/>
  <c r="BW164" i="1"/>
  <c r="CI164" i="1"/>
  <c r="CU164" i="1"/>
  <c r="DG164" i="1"/>
  <c r="DU164" i="1"/>
  <c r="AS186" i="1"/>
  <c r="BE186" i="1"/>
  <c r="DM186" i="1"/>
  <c r="BS186" i="1"/>
  <c r="CE186" i="1"/>
  <c r="EN186" i="1"/>
  <c r="AG174" i="1"/>
  <c r="BQ174" i="1"/>
  <c r="DA174" i="1"/>
  <c r="EO177" i="1"/>
  <c r="AU179" i="1"/>
  <c r="CE179" i="1"/>
  <c r="DO179" i="1"/>
  <c r="EO173" i="1"/>
  <c r="EO172" i="1" s="1"/>
  <c r="Y174" i="1"/>
  <c r="AK174" i="1"/>
  <c r="AW174" i="1"/>
  <c r="BI174" i="1"/>
  <c r="BU174" i="1"/>
  <c r="CG174" i="1"/>
  <c r="CS174" i="1"/>
  <c r="DE174" i="1"/>
  <c r="DQ174" i="1"/>
  <c r="BK179" i="1"/>
  <c r="EO187" i="1"/>
  <c r="O186" i="1"/>
  <c r="BQ193" i="1"/>
  <c r="DA193" i="1"/>
  <c r="BI193" i="1"/>
  <c r="CS193" i="1"/>
  <c r="DQ193" i="1"/>
  <c r="AA193" i="1"/>
  <c r="CI193" i="1"/>
  <c r="W208" i="1"/>
  <c r="AU208" i="1"/>
  <c r="BG208" i="1"/>
  <c r="CE208" i="1"/>
  <c r="CQ208" i="1"/>
  <c r="DO208" i="1"/>
  <c r="EN208" i="1"/>
  <c r="DU208" i="1"/>
  <c r="S213" i="1"/>
  <c r="AE213" i="1"/>
  <c r="BC213" i="1"/>
  <c r="BO213" i="1"/>
  <c r="CM213" i="1"/>
  <c r="CY213" i="1"/>
  <c r="EC213" i="1"/>
  <c r="AI164" i="1"/>
  <c r="AU164" i="1"/>
  <c r="BS164" i="1"/>
  <c r="CE164" i="1"/>
  <c r="DC164" i="1"/>
  <c r="DO164" i="1"/>
  <c r="EO167" i="1"/>
  <c r="EO180" i="1"/>
  <c r="AC179" i="1"/>
  <c r="AO179" i="1"/>
  <c r="BA179" i="1"/>
  <c r="BM179" i="1"/>
  <c r="BY179" i="1"/>
  <c r="CK179" i="1"/>
  <c r="CW179" i="1"/>
  <c r="DI179" i="1"/>
  <c r="DW186" i="1"/>
  <c r="BC186" i="1"/>
  <c r="EC186" i="1"/>
  <c r="CC186" i="1"/>
  <c r="W186" i="1"/>
  <c r="AI186" i="1"/>
  <c r="CQ186" i="1"/>
  <c r="DC186" i="1"/>
  <c r="AW186" i="1"/>
  <c r="DQ186" i="1"/>
  <c r="EN193" i="1"/>
  <c r="AK204" i="1"/>
  <c r="BI204" i="1"/>
  <c r="BU204" i="1"/>
  <c r="CG204" i="1"/>
  <c r="CS204" i="1"/>
  <c r="DQ204" i="1"/>
  <c r="EO222" i="1"/>
  <c r="EO225" i="1"/>
  <c r="EO228" i="1"/>
  <c r="EO231" i="1"/>
  <c r="EO234" i="1"/>
  <c r="EO237" i="1"/>
  <c r="EO240" i="1"/>
  <c r="EO243" i="1"/>
  <c r="Q244" i="1"/>
  <c r="AC244" i="1"/>
  <c r="AO244" i="1"/>
  <c r="BA244" i="1"/>
  <c r="BM244" i="1"/>
  <c r="BY244" i="1"/>
  <c r="CK244" i="1"/>
  <c r="CW244" i="1"/>
  <c r="DI244" i="1"/>
  <c r="DW244" i="1"/>
  <c r="EO252" i="1"/>
  <c r="EO258" i="1"/>
  <c r="EO171" i="1"/>
  <c r="EO170" i="1" s="1"/>
  <c r="S174" i="1"/>
  <c r="AE174" i="1"/>
  <c r="AQ174" i="1"/>
  <c r="BC174" i="1"/>
  <c r="BC264" i="1" s="1"/>
  <c r="BC267" i="1" s="1"/>
  <c r="BO174" i="1"/>
  <c r="CA174" i="1"/>
  <c r="CM174" i="1"/>
  <c r="CY174" i="1"/>
  <c r="DK174" i="1"/>
  <c r="EC174" i="1"/>
  <c r="EO178" i="1"/>
  <c r="EO181" i="1"/>
  <c r="Q186" i="1"/>
  <c r="AC186" i="1"/>
  <c r="AO186" i="1"/>
  <c r="BA186" i="1"/>
  <c r="BM186" i="1"/>
  <c r="BY186" i="1"/>
  <c r="CK186" i="1"/>
  <c r="CW186" i="1"/>
  <c r="DI186" i="1"/>
  <c r="EO192" i="1"/>
  <c r="AS193" i="1"/>
  <c r="CC193" i="1"/>
  <c r="DM193" i="1"/>
  <c r="EO210" i="1"/>
  <c r="EO191" i="1"/>
  <c r="W193" i="1"/>
  <c r="AI193" i="1"/>
  <c r="AU193" i="1"/>
  <c r="BG193" i="1"/>
  <c r="BS193" i="1"/>
  <c r="CE193" i="1"/>
  <c r="CQ193" i="1"/>
  <c r="DC193" i="1"/>
  <c r="DO193" i="1"/>
  <c r="EO197" i="1"/>
  <c r="EO203" i="1"/>
  <c r="EO202" i="1" s="1"/>
  <c r="O204" i="1"/>
  <c r="AA204" i="1"/>
  <c r="AM204" i="1"/>
  <c r="AY204" i="1"/>
  <c r="BK204" i="1"/>
  <c r="BW204" i="1"/>
  <c r="CI204" i="1"/>
  <c r="CU204" i="1"/>
  <c r="DG204" i="1"/>
  <c r="Y208" i="1"/>
  <c r="AK208" i="1"/>
  <c r="AW208" i="1"/>
  <c r="BI208" i="1"/>
  <c r="BU208" i="1"/>
  <c r="CG208" i="1"/>
  <c r="CS208" i="1"/>
  <c r="DE208" i="1"/>
  <c r="DQ208" i="1"/>
  <c r="U213" i="1"/>
  <c r="AG213" i="1"/>
  <c r="AS213" i="1"/>
  <c r="BE213" i="1"/>
  <c r="BQ213" i="1"/>
  <c r="CC213" i="1"/>
  <c r="CO213" i="1"/>
  <c r="DA213" i="1"/>
  <c r="DM213" i="1"/>
  <c r="EO220" i="1"/>
  <c r="EO235" i="1"/>
  <c r="EO238" i="1"/>
  <c r="EO241" i="1"/>
  <c r="EO250" i="1"/>
  <c r="EO256" i="1"/>
  <c r="EO262" i="1"/>
  <c r="EO185" i="1"/>
  <c r="EO190" i="1"/>
  <c r="O208" i="1"/>
  <c r="AA208" i="1"/>
  <c r="AM208" i="1"/>
  <c r="AY208" i="1"/>
  <c r="BK208" i="1"/>
  <c r="BW208" i="1"/>
  <c r="CI208" i="1"/>
  <c r="CU208" i="1"/>
  <c r="DG208" i="1"/>
  <c r="W213" i="1"/>
  <c r="AI213" i="1"/>
  <c r="AU213" i="1"/>
  <c r="BG213" i="1"/>
  <c r="BS213" i="1"/>
  <c r="CE213" i="1"/>
  <c r="CQ213" i="1"/>
  <c r="DC213" i="1"/>
  <c r="DO213" i="1"/>
  <c r="EO216" i="1"/>
  <c r="EO219" i="1"/>
  <c r="W244" i="1"/>
  <c r="AI244" i="1"/>
  <c r="AU244" i="1"/>
  <c r="BG244" i="1"/>
  <c r="BS244" i="1"/>
  <c r="CE244" i="1"/>
  <c r="CQ244" i="1"/>
  <c r="DC244" i="1"/>
  <c r="DO244" i="1"/>
  <c r="EO255" i="1"/>
  <c r="EO261" i="1"/>
  <c r="EO184" i="1"/>
  <c r="EO189" i="1"/>
  <c r="EO195" i="1"/>
  <c r="S193" i="1"/>
  <c r="BC193" i="1"/>
  <c r="CM193" i="1"/>
  <c r="EO201" i="1"/>
  <c r="EO206" i="1"/>
  <c r="AU204" i="1"/>
  <c r="CE204" i="1"/>
  <c r="DO204" i="1"/>
  <c r="EO215" i="1"/>
  <c r="EN213" i="1"/>
  <c r="EO218" i="1"/>
  <c r="EO221" i="1"/>
  <c r="EO224" i="1"/>
  <c r="EO227" i="1"/>
  <c r="EO230" i="1"/>
  <c r="EO233" i="1"/>
  <c r="EO236" i="1"/>
  <c r="EO239" i="1"/>
  <c r="EO242" i="1"/>
  <c r="Y244" i="1"/>
  <c r="AK244" i="1"/>
  <c r="AW244" i="1"/>
  <c r="BI244" i="1"/>
  <c r="BU244" i="1"/>
  <c r="CG244" i="1"/>
  <c r="CS244" i="1"/>
  <c r="DE244" i="1"/>
  <c r="DQ244" i="1"/>
  <c r="DQ264" i="1" s="1"/>
  <c r="DQ267" i="1" s="1"/>
  <c r="EN244" i="1"/>
  <c r="EO254" i="1"/>
  <c r="EO260" i="1"/>
  <c r="EO263" i="1"/>
  <c r="EO183" i="1"/>
  <c r="EO188" i="1"/>
  <c r="DW193" i="1"/>
  <c r="AE193" i="1"/>
  <c r="AQ193" i="1"/>
  <c r="AQ264" i="1" s="1"/>
  <c r="AQ267" i="1" s="1"/>
  <c r="BO193" i="1"/>
  <c r="CA193" i="1"/>
  <c r="CA264" i="1" s="1"/>
  <c r="CA267" i="1" s="1"/>
  <c r="CY193" i="1"/>
  <c r="DK193" i="1"/>
  <c r="EC193" i="1"/>
  <c r="U193" i="1"/>
  <c r="BE193" i="1"/>
  <c r="CO193" i="1"/>
  <c r="EO200" i="1"/>
  <c r="EO212" i="1"/>
  <c r="O213" i="1"/>
  <c r="AA213" i="1"/>
  <c r="AM213" i="1"/>
  <c r="AY213" i="1"/>
  <c r="BK213" i="1"/>
  <c r="BW213" i="1"/>
  <c r="CI213" i="1"/>
  <c r="CU213" i="1"/>
  <c r="DG213" i="1"/>
  <c r="DU213" i="1"/>
  <c r="EO245" i="1"/>
  <c r="EO246" i="1"/>
  <c r="O244" i="1"/>
  <c r="AA244" i="1"/>
  <c r="AM244" i="1"/>
  <c r="AY244" i="1"/>
  <c r="BK244" i="1"/>
  <c r="BW244" i="1"/>
  <c r="CI244" i="1"/>
  <c r="CU244" i="1"/>
  <c r="DG244" i="1"/>
  <c r="DU244" i="1"/>
  <c r="EO248" i="1"/>
  <c r="EO253" i="1"/>
  <c r="EO259" i="1"/>
  <c r="EO12" i="1"/>
  <c r="EO24" i="1"/>
  <c r="EO23" i="1" s="1"/>
  <c r="U12" i="1"/>
  <c r="DS264" i="1"/>
  <c r="DS267" i="1" s="1"/>
  <c r="EO42" i="1"/>
  <c r="R267" i="1"/>
  <c r="EO30" i="1"/>
  <c r="EO27" i="1" s="1"/>
  <c r="EO32" i="1"/>
  <c r="EO35" i="1"/>
  <c r="EO33" i="1"/>
  <c r="Y38" i="1"/>
  <c r="Q25" i="1"/>
  <c r="EO37" i="1"/>
  <c r="EO36" i="1" s="1"/>
  <c r="AD267" i="1"/>
  <c r="CG264" i="1"/>
  <c r="CG267" i="1" s="1"/>
  <c r="CS264" i="1"/>
  <c r="CS267" i="1" s="1"/>
  <c r="EO64" i="1"/>
  <c r="P264" i="1"/>
  <c r="P267" i="1" s="1"/>
  <c r="V264" i="1"/>
  <c r="V267" i="1" s="1"/>
  <c r="AB264" i="1"/>
  <c r="AB267" i="1" s="1"/>
  <c r="AH264" i="1"/>
  <c r="AH267" i="1" s="1"/>
  <c r="AN264" i="1"/>
  <c r="AN267" i="1" s="1"/>
  <c r="AT264" i="1"/>
  <c r="AT267" i="1" s="1"/>
  <c r="AZ264" i="1"/>
  <c r="AZ267" i="1" s="1"/>
  <c r="BF264" i="1"/>
  <c r="BF267" i="1" s="1"/>
  <c r="BL264" i="1"/>
  <c r="BL267" i="1" s="1"/>
  <c r="BR264" i="1"/>
  <c r="BR267" i="1" s="1"/>
  <c r="BX264" i="1"/>
  <c r="BX267" i="1" s="1"/>
  <c r="CD264" i="1"/>
  <c r="CD267" i="1" s="1"/>
  <c r="CJ264" i="1"/>
  <c r="CJ267" i="1" s="1"/>
  <c r="CP264" i="1"/>
  <c r="CP267" i="1" s="1"/>
  <c r="CV264" i="1"/>
  <c r="CV267" i="1" s="1"/>
  <c r="DB264" i="1"/>
  <c r="DB267" i="1" s="1"/>
  <c r="DH264" i="1"/>
  <c r="DH267" i="1" s="1"/>
  <c r="DN264" i="1"/>
  <c r="DN267" i="1" s="1"/>
  <c r="DT264" i="1"/>
  <c r="DT267" i="1" s="1"/>
  <c r="DZ264" i="1"/>
  <c r="DZ267" i="1" s="1"/>
  <c r="EO80" i="1"/>
  <c r="Q84" i="1"/>
  <c r="AC84" i="1"/>
  <c r="AO84" i="1"/>
  <c r="BA84" i="1"/>
  <c r="BM84" i="1"/>
  <c r="BY84" i="1"/>
  <c r="CK84" i="1"/>
  <c r="CW84" i="1"/>
  <c r="DI84" i="1"/>
  <c r="EO94" i="1"/>
  <c r="EO99" i="1"/>
  <c r="EO102" i="1"/>
  <c r="EO108" i="1"/>
  <c r="EO111" i="1"/>
  <c r="EO114" i="1"/>
  <c r="EO117" i="1"/>
  <c r="EN141" i="1"/>
  <c r="EO39" i="1"/>
  <c r="EO38" i="1" s="1"/>
  <c r="EO48" i="1"/>
  <c r="EO47" i="1" s="1"/>
  <c r="EJ264" i="1"/>
  <c r="EJ267" i="1" s="1"/>
  <c r="EG84" i="1"/>
  <c r="EO88" i="1"/>
  <c r="EO92" i="1"/>
  <c r="EO97" i="1"/>
  <c r="EO100" i="1"/>
  <c r="EO106" i="1"/>
  <c r="EO109" i="1"/>
  <c r="EO112" i="1"/>
  <c r="EO179" i="1"/>
  <c r="EO68" i="1"/>
  <c r="EO67" i="1" s="1"/>
  <c r="EO75" i="1"/>
  <c r="EO87" i="1"/>
  <c r="EO120" i="1"/>
  <c r="EO76" i="1"/>
  <c r="EO86" i="1"/>
  <c r="EO90" i="1"/>
  <c r="EO96" i="1"/>
  <c r="EO98" i="1"/>
  <c r="EO101" i="1"/>
  <c r="EO104" i="1"/>
  <c r="EO107" i="1"/>
  <c r="EO110" i="1"/>
  <c r="EO113" i="1"/>
  <c r="EO116" i="1"/>
  <c r="O38" i="1"/>
  <c r="AA38" i="1"/>
  <c r="AM38" i="1"/>
  <c r="AY38" i="1"/>
  <c r="BK38" i="1"/>
  <c r="BW38" i="1"/>
  <c r="CI38" i="1"/>
  <c r="CU38" i="1"/>
  <c r="DG38" i="1"/>
  <c r="Q42" i="1"/>
  <c r="Q64" i="1"/>
  <c r="EO85" i="1"/>
  <c r="BW84" i="1"/>
  <c r="CI84" i="1"/>
  <c r="CU84" i="1"/>
  <c r="DG84" i="1"/>
  <c r="DU84" i="1"/>
  <c r="EO89" i="1"/>
  <c r="EO95" i="1"/>
  <c r="EO149" i="1"/>
  <c r="EO156" i="1"/>
  <c r="EO175" i="1"/>
  <c r="EO174" i="1" s="1"/>
  <c r="EO209" i="1"/>
  <c r="EO208" i="1" s="1"/>
  <c r="O141" i="1"/>
  <c r="EO158" i="1"/>
  <c r="EO157" i="1" s="1"/>
  <c r="EO194" i="1"/>
  <c r="Q193" i="1"/>
  <c r="AC193" i="1"/>
  <c r="AO193" i="1"/>
  <c r="BA193" i="1"/>
  <c r="BM193" i="1"/>
  <c r="BY193" i="1"/>
  <c r="CK193" i="1"/>
  <c r="CK264" i="1" s="1"/>
  <c r="CK267" i="1" s="1"/>
  <c r="CW193" i="1"/>
  <c r="DI193" i="1"/>
  <c r="AS143" i="1"/>
  <c r="EO143" i="1" s="1"/>
  <c r="EO199" i="1"/>
  <c r="U204" i="1"/>
  <c r="EO205" i="1"/>
  <c r="AG204" i="1"/>
  <c r="AG264" i="1" s="1"/>
  <c r="AG267" i="1" s="1"/>
  <c r="AS204" i="1"/>
  <c r="BE204" i="1"/>
  <c r="BQ204" i="1"/>
  <c r="BQ264" i="1" s="1"/>
  <c r="BQ267" i="1" s="1"/>
  <c r="CC204" i="1"/>
  <c r="CC264" i="1" s="1"/>
  <c r="CC267" i="1" s="1"/>
  <c r="CO204" i="1"/>
  <c r="CO264" i="1" s="1"/>
  <c r="CO267" i="1" s="1"/>
  <c r="DA204" i="1"/>
  <c r="DA264" i="1" s="1"/>
  <c r="DA267" i="1" s="1"/>
  <c r="DM204" i="1"/>
  <c r="EK264" i="1"/>
  <c r="EK267" i="1" s="1"/>
  <c r="AS144" i="1"/>
  <c r="EO144" i="1" s="1"/>
  <c r="EO198" i="1"/>
  <c r="EO207" i="1"/>
  <c r="EO161" i="1"/>
  <c r="EO160" i="1" s="1"/>
  <c r="O162" i="1"/>
  <c r="Q170" i="1"/>
  <c r="Q179" i="1"/>
  <c r="EO118" i="1"/>
  <c r="EO165" i="1"/>
  <c r="EO164" i="1" s="1"/>
  <c r="EO196" i="1"/>
  <c r="U202" i="1"/>
  <c r="EO214" i="1"/>
  <c r="EO247" i="1"/>
  <c r="EO244" i="1" s="1"/>
  <c r="EO249" i="1"/>
  <c r="EO217" i="1"/>
  <c r="BY264" i="1" l="1"/>
  <c r="BY267" i="1" s="1"/>
  <c r="EO31" i="1"/>
  <c r="DM264" i="1"/>
  <c r="DM267" i="1" s="1"/>
  <c r="DW264" i="1"/>
  <c r="DW267" i="1" s="1"/>
  <c r="AK264" i="1"/>
  <c r="AK267" i="1" s="1"/>
  <c r="EO141" i="1"/>
  <c r="EN264" i="1"/>
  <c r="EN267" i="1" s="1"/>
  <c r="BI264" i="1"/>
  <c r="BI267" i="1" s="1"/>
  <c r="AW264" i="1"/>
  <c r="AW267" i="1" s="1"/>
  <c r="EO193" i="1"/>
  <c r="DE264" i="1"/>
  <c r="DE267" i="1" s="1"/>
  <c r="BE264" i="1"/>
  <c r="BE267" i="1" s="1"/>
  <c r="EO79" i="1"/>
  <c r="BS264" i="1"/>
  <c r="BS267" i="1" s="1"/>
  <c r="EO70" i="1"/>
  <c r="BG264" i="1"/>
  <c r="BG267" i="1" s="1"/>
  <c r="EC264" i="1"/>
  <c r="EC267" i="1" s="1"/>
  <c r="S264" i="1"/>
  <c r="AU264" i="1"/>
  <c r="AU267" i="1" s="1"/>
  <c r="EO186" i="1"/>
  <c r="BU264" i="1"/>
  <c r="BU267" i="1" s="1"/>
  <c r="DK264" i="1"/>
  <c r="DK267" i="1" s="1"/>
  <c r="EA264" i="1"/>
  <c r="EA267" i="1" s="1"/>
  <c r="DO264" i="1"/>
  <c r="DO267" i="1" s="1"/>
  <c r="EO74" i="1"/>
  <c r="EE264" i="1"/>
  <c r="EE267" i="1" s="1"/>
  <c r="CQ264" i="1"/>
  <c r="CQ267" i="1" s="1"/>
  <c r="Q264" i="1"/>
  <c r="Q267" i="1" s="1"/>
  <c r="AA264" i="1"/>
  <c r="AA267" i="1" s="1"/>
  <c r="CE264" i="1"/>
  <c r="CE267" i="1" s="1"/>
  <c r="BO264" i="1"/>
  <c r="BO267" i="1" s="1"/>
  <c r="EO213" i="1"/>
  <c r="AO264" i="1"/>
  <c r="AO267" i="1" s="1"/>
  <c r="DY264" i="1"/>
  <c r="DY267" i="1" s="1"/>
  <c r="CY264" i="1"/>
  <c r="CY267" i="1" s="1"/>
  <c r="EO148" i="1"/>
  <c r="CW264" i="1"/>
  <c r="CW267" i="1" s="1"/>
  <c r="W264" i="1"/>
  <c r="W267" i="1" s="1"/>
  <c r="AE264" i="1"/>
  <c r="EO50" i="1"/>
  <c r="AI264" i="1"/>
  <c r="AI267" i="1" s="1"/>
  <c r="DC264" i="1"/>
  <c r="DC267" i="1" s="1"/>
  <c r="AS141" i="1"/>
  <c r="AS264" i="1" s="1"/>
  <c r="AS267" i="1" s="1"/>
  <c r="EO84" i="1"/>
  <c r="EG264" i="1"/>
  <c r="EG267" i="1" s="1"/>
  <c r="BM264" i="1"/>
  <c r="BM267" i="1" s="1"/>
  <c r="O264" i="1"/>
  <c r="O267" i="1" s="1"/>
  <c r="BK264" i="1"/>
  <c r="BK267" i="1" s="1"/>
  <c r="Y264" i="1"/>
  <c r="Y267" i="1" s="1"/>
  <c r="DU264" i="1"/>
  <c r="DU267" i="1" s="1"/>
  <c r="BA264" i="1"/>
  <c r="BA267" i="1" s="1"/>
  <c r="AY264" i="1"/>
  <c r="AY267" i="1" s="1"/>
  <c r="DI264" i="1"/>
  <c r="DI267" i="1" s="1"/>
  <c r="AM264" i="1"/>
  <c r="AM267" i="1" s="1"/>
  <c r="EO204" i="1"/>
  <c r="AC264" i="1"/>
  <c r="AC267" i="1" s="1"/>
  <c r="U264" i="1"/>
  <c r="U267" i="1" s="1"/>
  <c r="DG264" i="1"/>
  <c r="DG267" i="1" s="1"/>
  <c r="CI264" i="1"/>
  <c r="CI267" i="1" s="1"/>
  <c r="CU264" i="1"/>
  <c r="CU267" i="1" s="1"/>
  <c r="BW264" i="1"/>
  <c r="BW267" i="1" s="1"/>
  <c r="S267" i="1" l="1"/>
  <c r="EO264" i="1"/>
  <c r="EO267" i="1" s="1"/>
  <c r="AE267" i="1"/>
</calcChain>
</file>

<file path=xl/comments1.xml><?xml version="1.0" encoding="utf-8"?>
<comments xmlns="http://schemas.openxmlformats.org/spreadsheetml/2006/main">
  <authors>
    <author>Михайлова Татьяна Витальевна</author>
  </authors>
  <commentList>
    <comment ref="ED19" authorId="0">
      <text>
        <r>
          <rPr>
            <b/>
            <sz val="9"/>
            <color indexed="81"/>
            <rFont val="Tahoma"/>
            <family val="2"/>
            <charset val="204"/>
          </rPr>
          <t>на 2025 в ГИС ОМС забили в СДП</t>
        </r>
      </text>
    </comment>
    <comment ref="DP79" authorId="0">
      <text>
        <r>
          <rPr>
            <b/>
            <sz val="9"/>
            <color indexed="81"/>
            <rFont val="Tahoma"/>
            <family val="2"/>
            <charset val="204"/>
          </rPr>
          <t>под кол-во пациентов данных МО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<sst xmlns="http://schemas.openxmlformats.org/spreadsheetml/2006/main" count="792" uniqueCount="599">
  <si>
    <t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2025 год</t>
  </si>
  <si>
    <t>Код профиля</t>
  </si>
  <si>
    <t>№</t>
  </si>
  <si>
    <t>Код КСГ 2025</t>
  </si>
  <si>
    <t>КПГ / КСГ</t>
  </si>
  <si>
    <t>базовая ставка на 2025  (16026) c 01.01.2025</t>
  </si>
  <si>
    <t>коэффициент относительной затратоемкости с 01.01.2025</t>
  </si>
  <si>
    <t>Дзп 
(доля заработной платы) с 01.01.2025</t>
  </si>
  <si>
    <t>коэффициент специфики с 01.01.2025</t>
  </si>
  <si>
    <t>коэффициент специфики с 01.03.2025</t>
  </si>
  <si>
    <t>районный коэффициент</t>
  </si>
  <si>
    <t>КГБУЗ "Краевая клиническая больница"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</si>
  <si>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</si>
  <si>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r>
      <t xml:space="preserve">КГБУЗ "Краевой клинический центр онкологии" МЗ ХК </t>
    </r>
    <r>
      <rPr>
        <b/>
        <i/>
        <sz val="11"/>
        <rFont val="Times New Roman"/>
        <family val="1"/>
        <charset val="204"/>
      </rPr>
      <t>г.Хабаровск</t>
    </r>
  </si>
  <si>
    <t>КГБУЗ «Перинатальный центр» им.проф. Г.С.Постола МЗ ХК</t>
  </si>
  <si>
    <t>КГБУЗ "Краевой кожно-венерологический диспансер" МЗ ХК  (ККВД)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</si>
  <si>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</si>
  <si>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r>
      <t xml:space="preserve">ЧУЗ "Клиническая больница "РЖД-Медицина" 
</t>
    </r>
    <r>
      <rPr>
        <b/>
        <i/>
        <sz val="11"/>
        <rFont val="Times New Roman"/>
        <family val="1"/>
        <charset val="204"/>
      </rPr>
      <t>г. Хабаровск</t>
    </r>
  </si>
  <si>
    <t>КГБУЗ "Городская клиническая больница" имени профессора А.М. Войно-Ясенецкого МЗ ХК</t>
  </si>
  <si>
    <t>КГБУЗ КДЦ "ВИВЕЯ"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</si>
  <si>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</si>
  <si>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</si>
  <si>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дом" им. Венцовых МЗ ХК</t>
  </si>
  <si>
    <t xml:space="preserve">КГБУЗ "Клинико-диагностический центр" МЗ Хабаровского края 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</si>
  <si>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</si>
  <si>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</si>
  <si>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Железнодорожного района" МЗ ХК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</si>
  <si>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</si>
  <si>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</si>
  <si>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</si>
  <si>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</si>
  <si>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</si>
  <si>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</si>
  <si>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</si>
  <si>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</si>
  <si>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поликлиника ФГБУЗ "Дальневосточный окружной медицинский центр ФМБА" (ДВОМЦ)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</si>
  <si>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</si>
  <si>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</si>
  <si>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</si>
  <si>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</si>
  <si>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</si>
  <si>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</si>
  <si>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больница" имени М.И. Шевчук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</si>
  <si>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</si>
  <si>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</si>
  <si>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</si>
  <si>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</si>
  <si>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</si>
  <si>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</si>
  <si>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</si>
  <si>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</si>
  <si>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</si>
  <si>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</si>
  <si>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</si>
  <si>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</si>
  <si>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</si>
  <si>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"Ульчская районая больница" МЗ ХК 
(факт 4 мес.)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</si>
  <si>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</si>
  <si>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</si>
  <si>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</si>
  <si>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КГБУЗ "ЦПБСИЗ" МЗ ХК (СПИД)</t>
  </si>
  <si>
    <t>Белый клен</t>
  </si>
  <si>
    <t>ООО "Эверест" 
(г. Липецк)</t>
  </si>
  <si>
    <t>ООО "Стоматологический госпиталь"</t>
  </si>
  <si>
    <t>ООО "Хабаровский центр хирургии глаза"</t>
  </si>
  <si>
    <t>КГБУЗ "Клинический центр восстановительной медицины и реабилитации" МЗХК</t>
  </si>
  <si>
    <t>ООО "Альтернатива" г.Комсомольск</t>
  </si>
  <si>
    <t>ООО "Центр ЭКО" Хабаровск</t>
  </si>
  <si>
    <t>ООО "Нейроклиника" Хабаровск</t>
  </si>
  <si>
    <t>ООО "ЦИЭР Эмбрилайф" г.С-П</t>
  </si>
  <si>
    <t>ООО "Дент-Арт-Восток"</t>
  </si>
  <si>
    <t>ООО " Центр медицинской реабилитации Территория здоровья "</t>
  </si>
  <si>
    <t>ООО "ГрандСтрой"</t>
  </si>
  <si>
    <t>ООО "Покровмед" (Хабаровск)</t>
  </si>
  <si>
    <t>ИТОГО ДС</t>
  </si>
  <si>
    <t>с 01.01.2024</t>
  </si>
  <si>
    <t>1 районная группа</t>
  </si>
  <si>
    <t>2 районная группа</t>
  </si>
  <si>
    <t>3 районная группа</t>
  </si>
  <si>
    <t>4 районная группа</t>
  </si>
  <si>
    <t>2025</t>
  </si>
  <si>
    <t>2107176</t>
  </si>
  <si>
    <t>кол-во законченных случаев</t>
  </si>
  <si>
    <t>стоимость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</si>
  <si>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</si>
  <si>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</si>
  <si>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</si>
  <si>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</si>
  <si>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</si>
  <si>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</si>
  <si>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</si>
  <si>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</si>
  <si>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</si>
  <si>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</si>
  <si>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</si>
  <si>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</si>
  <si>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</si>
  <si>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</si>
  <si>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</si>
  <si>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</si>
  <si>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</si>
  <si>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</si>
  <si>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</si>
  <si>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</si>
  <si>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</si>
  <si>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</si>
  <si>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</si>
  <si>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</si>
  <si>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</si>
  <si>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</si>
  <si>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</si>
  <si>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</si>
  <si>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</si>
  <si>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</si>
  <si>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</si>
  <si>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</si>
  <si>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</si>
  <si>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</si>
  <si>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</si>
  <si>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</si>
  <si>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</si>
  <si>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</si>
  <si>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</si>
  <si>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</si>
  <si>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</si>
  <si>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</si>
  <si>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</si>
  <si>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</si>
  <si>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</si>
  <si>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</si>
  <si>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</si>
  <si>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</si>
  <si>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</si>
  <si>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</si>
  <si>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</si>
  <si>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</si>
  <si>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</si>
  <si>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</si>
  <si>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</si>
  <si>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</si>
  <si>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</si>
  <si>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</si>
  <si>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</si>
  <si>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</si>
  <si>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</si>
  <si>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</si>
  <si>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</si>
  <si>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</si>
  <si>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</si>
  <si>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</si>
  <si>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</si>
  <si>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</si>
  <si>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</si>
  <si>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</si>
  <si>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</si>
  <si>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</si>
  <si>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</si>
  <si>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</si>
  <si>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</si>
  <si>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</si>
  <si>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</si>
  <si>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</si>
  <si>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</si>
  <si>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</si>
  <si>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ds12.022</t>
  </si>
  <si>
    <t>Лечение хронического вирусного гепатита C (уровень 1)</t>
  </si>
  <si>
    <t>ds12.023</t>
  </si>
  <si>
    <t>Лечение хронического вирусного гепатита C (уровень 2)</t>
  </si>
  <si>
    <t>ds12.024</t>
  </si>
  <si>
    <t>Лечение хронического вирусного гепатита C (уровень 3)</t>
  </si>
  <si>
    <t>ds12.025</t>
  </si>
  <si>
    <t>Лечение хронического вирусного гепатита C (уровень 4)</t>
  </si>
  <si>
    <t>ds12.026</t>
  </si>
  <si>
    <t>Лечение хронического вирусного гепатита C (уровень 5)</t>
  </si>
  <si>
    <t>ds12.027</t>
  </si>
  <si>
    <t>Лечение хронического вирусного гепатита C (уровень 6)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</si>
  <si>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</si>
  <si>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</si>
  <si>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</si>
  <si>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</si>
  <si>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</si>
  <si>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</si>
  <si>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</si>
  <si>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</si>
  <si>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</si>
  <si>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</si>
  <si>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</si>
  <si>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</si>
  <si>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</si>
  <si>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</si>
  <si>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</si>
  <si>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</si>
  <si>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</si>
  <si>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</si>
  <si>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</si>
  <si>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</si>
  <si>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</si>
  <si>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</si>
  <si>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</si>
  <si>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</si>
  <si>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</si>
  <si>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</si>
  <si>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</si>
  <si>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</si>
  <si>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</si>
  <si>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</si>
  <si>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</si>
  <si>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</si>
  <si>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</si>
  <si>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</si>
  <si>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</si>
  <si>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</si>
  <si>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</si>
  <si>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</si>
  <si>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</si>
  <si>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</si>
  <si>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</si>
  <si>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</si>
  <si>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</si>
  <si>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</si>
  <si>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</si>
  <si>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</si>
  <si>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</si>
  <si>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</si>
  <si>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</si>
  <si>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</si>
  <si>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</si>
  <si>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</si>
  <si>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</si>
  <si>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</si>
  <si>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</si>
  <si>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</si>
  <si>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</si>
  <si>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</si>
  <si>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</si>
  <si>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</si>
  <si>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</si>
  <si>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</si>
  <si>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</si>
  <si>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</si>
  <si>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</si>
  <si>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иммуннофенотипирования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</si>
  <si>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</si>
  <si>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</si>
  <si>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</si>
  <si>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</si>
  <si>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</si>
  <si>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</si>
  <si>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</si>
  <si>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</si>
  <si>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</si>
  <si>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</si>
  <si>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</si>
  <si>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</si>
  <si>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</si>
  <si>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</si>
  <si>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</si>
  <si>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</si>
  <si>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</si>
  <si>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</si>
  <si>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</si>
  <si>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</si>
  <si>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</si>
  <si>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</si>
  <si>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</si>
  <si>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</si>
  <si>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</si>
  <si>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</si>
  <si>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</si>
  <si>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</si>
  <si>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</si>
  <si>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</si>
  <si>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</si>
  <si>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</si>
  <si>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</si>
  <si>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</si>
  <si>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</si>
  <si>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</si>
  <si>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</si>
  <si>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</si>
  <si>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</si>
  <si>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</si>
  <si>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</si>
  <si>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</si>
  <si>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</si>
  <si>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</si>
  <si>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</si>
  <si>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</si>
  <si>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</si>
  <si>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</si>
  <si>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</si>
  <si>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</si>
  <si>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</si>
  <si>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</si>
  <si>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</si>
  <si>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</si>
  <si>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</si>
  <si>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</si>
  <si>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</si>
  <si>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</si>
  <si>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ds19.135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</si>
  <si>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</si>
  <si>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ds19.136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</si>
  <si>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</si>
  <si>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ds19.137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</si>
  <si>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</si>
  <si>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ds19.138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</si>
  <si>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</si>
  <si>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ds19.139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</si>
  <si>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</si>
  <si>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ds19.140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</si>
  <si>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</si>
  <si>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ds19.141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</si>
  <si>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</si>
  <si>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ds19.142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</si>
  <si>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</si>
  <si>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ds19.143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</si>
  <si>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</si>
  <si>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ds19.144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</si>
  <si>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</si>
  <si>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ds19.145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</si>
  <si>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</si>
  <si>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ds19.146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</si>
  <si>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</si>
  <si>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ds19.147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</si>
  <si>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</si>
  <si>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ds19.148</t>
  </si>
  <si>
    <t>Лекарственная терапия при злокачественных новообразованиях (кроме лимфоидной и кроветворной тканей), взрослые (уровень 14)</t>
  </si>
  <si>
    <t>ds19.149</t>
  </si>
  <si>
    <t>Лекарственная терапия при злокачественных новообразованиях (кроме лимфоидной и кроветворной тканей), взрослые (уровень 15)</t>
  </si>
  <si>
    <t>ds19.150</t>
  </si>
  <si>
    <t>Лекарственная терапия при злокачественных новообразованиях (кроме лимфоидной и кроветворной тканей), взрослые (уровень 16)</t>
  </si>
  <si>
    <t>ds19.151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</si>
  <si>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</si>
  <si>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ds19.152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</si>
  <si>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</si>
  <si>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ds19.153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</si>
  <si>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</si>
  <si>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ds19.154</t>
  </si>
  <si>
    <t>Лекарственная терапия при злокачественных новообразованиях (кроме лимфоидной и кроветворной тканей), взрослые (уровень 20)</t>
  </si>
  <si>
    <t>ds19.155</t>
  </si>
  <si>
    <t>Лекарственная терапия при злокачественных новообразованиях (кроме лимфоидной и кроветворной тканей), взрослые (уровень 21)</t>
  </si>
  <si>
    <t>ds19.156</t>
  </si>
  <si>
    <t>Лекарственная терапия при злокачественных новообразованиях (кроме лимфоидной и кроветворной тканей), взрослые (уровень 22)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</si>
  <si>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</si>
  <si>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</si>
  <si>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</si>
  <si>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</si>
  <si>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</si>
  <si>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</si>
  <si>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</si>
  <si>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</si>
  <si>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</si>
  <si>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</si>
  <si>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</si>
  <si>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</si>
  <si>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</si>
  <si>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</si>
  <si>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</si>
  <si>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</si>
  <si>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</si>
  <si>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</si>
  <si>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</si>
  <si>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</si>
  <si>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</si>
  <si>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</si>
  <si>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</si>
  <si>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</si>
  <si>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</si>
  <si>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</si>
  <si>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</si>
  <si>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</si>
  <si>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ds21.007</t>
  </si>
  <si>
    <t>Операции на органе зрения (факоэмульсификация с имплантацией ИОЛ)</t>
  </si>
  <si>
    <t>ds21.008</t>
  </si>
  <si>
    <t>Интравитреальное введение лекарственных препаратов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</si>
  <si>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</si>
  <si>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</si>
  <si>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</si>
  <si>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</si>
  <si>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</si>
  <si>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</si>
  <si>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</si>
  <si>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</si>
  <si>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</si>
  <si>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</si>
  <si>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</si>
  <si>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</si>
  <si>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</si>
  <si>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</si>
  <si>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</si>
  <si>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</si>
  <si>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</si>
  <si>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</si>
  <si>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</si>
  <si>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</si>
  <si>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</si>
  <si>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</si>
  <si>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</si>
  <si>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</si>
  <si>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</si>
  <si>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</si>
  <si>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</si>
  <si>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</si>
  <si>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</si>
  <si>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</si>
  <si>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</si>
  <si>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</si>
  <si>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</si>
  <si>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</si>
  <si>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</si>
  <si>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</si>
  <si>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</si>
  <si>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</si>
  <si>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</si>
  <si>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</si>
  <si>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</si>
  <si>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</si>
  <si>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</si>
  <si>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</si>
  <si>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</si>
  <si>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</si>
  <si>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</si>
  <si>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</si>
  <si>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</si>
  <si>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</si>
  <si>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</si>
  <si>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</si>
  <si>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</si>
  <si>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</si>
  <si>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</si>
  <si>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</si>
  <si>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</si>
  <si>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</si>
  <si>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</si>
  <si>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</si>
  <si>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</si>
  <si>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</si>
  <si>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</si>
  <si>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</si>
  <si>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</si>
  <si>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</si>
  <si>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</si>
  <si>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</si>
  <si>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</si>
  <si>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</si>
  <si>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</si>
  <si>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</si>
  <si>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</si>
  <si>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</si>
  <si>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</si>
  <si>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</si>
  <si>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</si>
  <si>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</si>
  <si>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</si>
  <si>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</si>
  <si>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</si>
  <si>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</si>
  <si>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</si>
  <si>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</si>
  <si>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</si>
  <si>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</si>
  <si>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</si>
  <si>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</si>
  <si>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</si>
  <si>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</si>
  <si>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</si>
  <si>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</si>
  <si>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</si>
  <si>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</si>
  <si>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</si>
  <si>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</si>
  <si>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</si>
  <si>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</si>
  <si>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</si>
  <si>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</si>
  <si>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</si>
  <si>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</si>
  <si>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</si>
  <si>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</si>
  <si>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</si>
  <si>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</si>
  <si>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</si>
  <si>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</si>
  <si>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</si>
  <si>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</si>
  <si>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</si>
  <si>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</si>
  <si>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</si>
  <si>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</si>
  <si>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</si>
  <si>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</si>
  <si>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</si>
  <si>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</si>
  <si>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</si>
  <si>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</si>
  <si>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</si>
  <si>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</si>
  <si>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</si>
  <si>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</si>
  <si>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</si>
  <si>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</si>
  <si>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</si>
  <si>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</si>
  <si>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</si>
  <si>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</si>
  <si>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</si>
  <si>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 или замена)</t>
  </si>
  <si>
    <t>ds36.015</t>
  </si>
  <si>
    <t>Лечение с применением генно-инженерных биологических препаратов и селективных иммунодепрессантов (уровень 1)</t>
  </si>
  <si>
    <t>ds36.016</t>
  </si>
  <si>
    <t>Лечение с применением генно-инженерных биологических препаратов и селективных иммунодепрессантов (уровень 2)</t>
  </si>
  <si>
    <t>ds36.017</t>
  </si>
  <si>
    <t>Лечение с применением генно-инженерных биологических препаратов и селективных иммунодепрессантов (уровень 3)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</si>
  <si>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</si>
  <si>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</si>
  <si>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</si>
  <si>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</si>
  <si>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</si>
  <si>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</si>
  <si>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</si>
  <si>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</si>
  <si>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</si>
  <si>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</si>
  <si>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</si>
  <si>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</si>
  <si>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</si>
  <si>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</si>
  <si>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</si>
  <si>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</si>
  <si>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</si>
  <si>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</si>
  <si>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</si>
  <si>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</si>
  <si>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</si>
  <si>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</si>
  <si>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</si>
  <si>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</si>
  <si>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</si>
  <si>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</si>
  <si>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</si>
  <si>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</si>
  <si>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</si>
  <si>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</si>
  <si>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</si>
  <si>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</si>
  <si>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</si>
  <si>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</si>
  <si>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</si>
  <si>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</si>
  <si>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</si>
  <si>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</si>
  <si>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</si>
  <si>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</si>
  <si>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</si>
  <si>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</si>
  <si>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</si>
  <si>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</si>
  <si>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</si>
  <si>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</si>
  <si>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</si>
  <si>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</si>
  <si>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</si>
  <si>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</si>
  <si>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</si>
  <si>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</si>
  <si>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</si>
  <si>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заболеваниях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</si>
  <si>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</si>
  <si>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</si>
  <si>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</si>
  <si>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</si>
  <si>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</si>
  <si>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</si>
  <si>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</si>
  <si>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</si>
  <si>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</si>
  <si>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</si>
  <si>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</si>
  <si>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</si>
  <si>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</si>
  <si>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</si>
  <si>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</si>
  <si>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</si>
  <si>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ds37.017</t>
  </si>
  <si>
    <t>Медицинская реабилитация в детском нейрореабилитационном отделении в медицинской организации 4 уровня</t>
  </si>
  <si>
    <t>ds37.018</t>
  </si>
  <si>
    <t>Медицинская реабилитация в детском соматическом реабилитационном отделении в медицинской организации 4 уровня</t>
  </si>
  <si>
    <t>ds37.019</t>
  </si>
  <si>
    <t>Медицинская реабилитация в детском ортопедическом реабилитационном отделении в медицинской организации 4 уровня</t>
  </si>
  <si>
    <t>ИТОГО</t>
  </si>
  <si>
    <t>28.02.2025 №2</t>
  </si>
  <si>
    <t>29.10.2025 №1</t>
  </si>
  <si>
    <t>отклонение</t>
  </si>
  <si>
    <t>к Протоколу заседания Комиссии по разработке ТП ОМС от 31.03.2025  №3</t>
  </si>
  <si>
    <r>
      <t xml:space="preserve">КГБУЗ "Краевой клинический центр онкологии" МЗ ХК 
</t>
    </r>
    <r>
      <rPr>
        <b/>
        <i/>
        <sz val="11"/>
        <rFont val="Times New Roman"/>
        <family val="1"/>
        <charset val="204"/>
      </rPr>
      <t>г. Комсомольск</t>
    </r>
  </si>
  <si>
    <r>
      <t xml:space="preserve">ЧУЗ "Клиническая больница "РЖД-Медицина"
 </t>
    </r>
    <r>
      <rPr>
        <b/>
        <i/>
        <sz val="11"/>
        <rFont val="Times New Roman"/>
        <family val="1"/>
        <charset val="204"/>
      </rPr>
      <t>г. Комсомольск</t>
    </r>
  </si>
  <si>
    <t>31.03.2025 №3</t>
  </si>
  <si>
    <t xml:space="preserve">Приложение №7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</si>
</sst>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-* #,##0\ _₽_-;\-* #,##0\ _₽_-;_-* &quot;-&quot;\ _₽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_р_._-;\-* #,##0_р_._-;_-* &quot;-&quot;??_р_._-;_-@_-"/>
    <numFmt numFmtId="167" formatCode="0.0"/>
    <numFmt numFmtId="168" formatCode="_-* #,##0_р_._-;\-* #,##0_р_._-;_-* &quot;-&quot;_р_._-;_-@_-"/>
    <numFmt numFmtId="169" formatCode="0.000"/>
    <numFmt numFmtId="170" formatCode="_-* #,##0\ _₽_-;\-* #,##0\ _₽_-;_-* &quot;-&quot;??\ _₽_-;_-@_-"/>
    <numFmt numFmtId="171" formatCode="#,##0.00_ ;\-#,##0.00\ "/>
    <numFmt numFmtId="172" formatCode="0.0%"/>
    <numFmt numFmtId="173" formatCode="#,##0_ ;\-#,##0\ "/>
  </numFmts>
  <fonts count="4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sz val="13"/>
      <name val="Calibri"/>
      <family val="2"/>
      <charset val="204"/>
      <scheme val="minor"/>
    </font>
    <font>
      <sz val="9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2"/>
      <charset val="204"/>
    </font>
    <font>
      <b/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10"/>
      <name val="Times New Roman"/>
      <family val="2"/>
      <charset val="204"/>
    </font>
    <font>
      <i/>
      <sz val="9"/>
      <name val="Times New Roman"/>
      <family val="2"/>
      <charset val="204"/>
    </font>
    <font>
      <i/>
      <sz val="9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i/>
      <sz val="12"/>
      <name val="Times New Roman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3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0" fontId="6" fillId="0" borderId="0"/>
    <xf numFmtId="0" fontId="29" fillId="0" borderId="0"/>
    <xf numFmtId="0" fontId="37" fillId="0" borderId="0"/>
    <xf numFmtId="0" fontId="6" fillId="0" borderId="0"/>
    <xf numFmtId="0" fontId="6" fillId="0" borderId="0"/>
    <xf numFmtId="0" fontId="38" fillId="0" borderId="0"/>
    <xf numFmtId="0" fontId="6" fillId="0" borderId="0"/>
    <xf numFmtId="0" fontId="29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6" fillId="0" borderId="0"/>
    <xf numFmtId="0" fontId="38" fillId="0" borderId="0"/>
    <xf numFmtId="0" fontId="40" fillId="0" borderId="0"/>
    <xf numFmtId="0" fontId="38" fillId="0" borderId="0"/>
    <xf numFmtId="0" fontId="7" fillId="0" borderId="0" applyFill="0" applyBorder="0" applyProtection="0">
      <alignment wrapText="1"/>
      <protection locked="0"/>
    </xf>
    <xf numFmtId="9" fontId="29" fillId="0" borderId="0" applyFont="0" applyFill="0" applyBorder="0" applyAlignment="0" applyProtection="0"/>
    <xf numFmtId="9" fontId="38" fillId="0" borderId="0" quotePrefix="1" applyFont="0" applyFill="0" applyBorder="0" applyAlignment="0">
      <protection locked="0"/>
    </xf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39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8" fillId="0" borderId="0" quotePrefix="1" applyFont="0" applyFill="0" applyBorder="0" applyAlignment="0">
      <protection locked="0"/>
    </xf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</cellStyleXfs>
  <cellXfs count="303">
    <xf numFmtId="0" fontId="0" fillId="0" borderId="0" xfId="0"/>
    <xf numFmtId="0" fontId="3" fillId="0" borderId="0" xfId="2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0" xfId="2" applyFont="1" applyFill="1" applyBorder="1" applyAlignment="1">
      <alignment horizontal="center" wrapText="1"/>
    </xf>
    <xf numFmtId="3" fontId="9" fillId="0" borderId="0" xfId="0" applyNumberFormat="1" applyFont="1" applyFill="1" applyBorder="1"/>
    <xf numFmtId="0" fontId="4" fillId="0" borderId="0" xfId="0" applyFont="1" applyFill="1" applyBorder="1" applyAlignment="1"/>
    <xf numFmtId="0" fontId="5" fillId="0" borderId="0" xfId="0" applyFont="1" applyFill="1" applyBorder="1" applyAlignment="1"/>
    <xf numFmtId="0" fontId="9" fillId="0" borderId="0" xfId="0" applyFont="1" applyFill="1" applyBorder="1"/>
    <xf numFmtId="0" fontId="10" fillId="0" borderId="2" xfId="4" applyFont="1" applyFill="1" applyBorder="1" applyAlignment="1">
      <alignment vertical="center"/>
    </xf>
    <xf numFmtId="0" fontId="8" fillId="0" borderId="2" xfId="4" applyFont="1" applyFill="1" applyBorder="1" applyAlignment="1">
      <alignment vertical="center"/>
    </xf>
    <xf numFmtId="0" fontId="5" fillId="0" borderId="0" xfId="0" applyFont="1" applyFill="1"/>
    <xf numFmtId="0" fontId="9" fillId="0" borderId="5" xfId="3" applyNumberFormat="1" applyFont="1" applyFill="1" applyBorder="1" applyAlignment="1">
      <alignment horizontal="center" vertical="center" wrapText="1"/>
    </xf>
    <xf numFmtId="0" fontId="9" fillId="0" borderId="2" xfId="3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/>
    <xf numFmtId="49" fontId="22" fillId="0" borderId="5" xfId="4" applyNumberFormat="1" applyFont="1" applyFill="1" applyBorder="1" applyAlignment="1">
      <alignment horizontal="center" vertical="center" wrapText="1"/>
    </xf>
    <xf numFmtId="49" fontId="16" fillId="0" borderId="5" xfId="4" applyNumberFormat="1" applyFont="1" applyFill="1" applyBorder="1" applyAlignment="1">
      <alignment horizontal="center" vertical="center" wrapText="1"/>
    </xf>
    <xf numFmtId="1" fontId="23" fillId="0" borderId="7" xfId="3" applyNumberFormat="1" applyFont="1" applyFill="1" applyBorder="1" applyAlignment="1">
      <alignment horizontal="center" vertical="center" wrapText="1"/>
    </xf>
    <xf numFmtId="1" fontId="24" fillId="0" borderId="7" xfId="3" applyNumberFormat="1" applyFont="1" applyFill="1" applyBorder="1" applyAlignment="1">
      <alignment horizontal="center" vertical="center" wrapText="1"/>
    </xf>
    <xf numFmtId="1" fontId="22" fillId="0" borderId="13" xfId="4" applyNumberFormat="1" applyFont="1" applyFill="1" applyBorder="1" applyAlignment="1">
      <alignment horizontal="center" vertical="center" wrapText="1"/>
    </xf>
    <xf numFmtId="1" fontId="21" fillId="0" borderId="13" xfId="4" applyNumberFormat="1" applyFont="1" applyFill="1" applyBorder="1" applyAlignment="1">
      <alignment horizontal="center" vertical="center" wrapText="1"/>
    </xf>
    <xf numFmtId="3" fontId="25" fillId="0" borderId="7" xfId="3" applyNumberFormat="1" applyFont="1" applyFill="1" applyBorder="1" applyAlignment="1">
      <alignment horizontal="center" vertical="center" wrapText="1"/>
    </xf>
    <xf numFmtId="4" fontId="25" fillId="0" borderId="7" xfId="3" applyNumberFormat="1" applyFont="1" applyFill="1" applyBorder="1" applyAlignment="1">
      <alignment horizontal="center" vertical="center" wrapText="1"/>
    </xf>
    <xf numFmtId="3" fontId="9" fillId="0" borderId="7" xfId="3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/>
    </xf>
    <xf numFmtId="0" fontId="26" fillId="0" borderId="7" xfId="4" applyFont="1" applyFill="1" applyBorder="1" applyAlignment="1">
      <alignment horizontal="center" vertical="center" wrapText="1"/>
    </xf>
    <xf numFmtId="0" fontId="19" fillId="0" borderId="7" xfId="3" applyFont="1" applyFill="1" applyBorder="1" applyAlignment="1">
      <alignment horizontal="center" vertical="center" wrapText="1"/>
    </xf>
    <xf numFmtId="165" fontId="14" fillId="0" borderId="7" xfId="3" applyNumberFormat="1" applyFont="1" applyFill="1" applyBorder="1" applyAlignment="1">
      <alignment vertical="center" wrapText="1"/>
    </xf>
    <xf numFmtId="165" fontId="27" fillId="0" borderId="7" xfId="3" applyNumberFormat="1" applyFont="1" applyFill="1" applyBorder="1" applyAlignment="1">
      <alignment vertical="center" wrapText="1"/>
    </xf>
    <xf numFmtId="169" fontId="22" fillId="0" borderId="7" xfId="4" applyNumberFormat="1" applyFont="1" applyFill="1" applyBorder="1" applyAlignment="1">
      <alignment horizontal="center" vertical="center" wrapText="1"/>
    </xf>
    <xf numFmtId="3" fontId="22" fillId="0" borderId="7" xfId="4" applyNumberFormat="1" applyFont="1" applyFill="1" applyBorder="1" applyAlignment="1">
      <alignment horizontal="center" vertical="center" wrapText="1"/>
    </xf>
    <xf numFmtId="169" fontId="16" fillId="0" borderId="7" xfId="4" applyNumberFormat="1" applyFont="1" applyFill="1" applyBorder="1" applyAlignment="1">
      <alignment horizontal="center" vertical="center" wrapText="1"/>
    </xf>
    <xf numFmtId="169" fontId="28" fillId="0" borderId="7" xfId="4" applyNumberFormat="1" applyFont="1" applyFill="1" applyBorder="1" applyAlignment="1">
      <alignment horizontal="center" vertical="center" wrapText="1"/>
    </xf>
    <xf numFmtId="169" fontId="17" fillId="0" borderId="7" xfId="4" applyNumberFormat="1" applyFont="1" applyFill="1" applyBorder="1" applyAlignment="1">
      <alignment horizontal="center" vertical="center" wrapText="1"/>
    </xf>
    <xf numFmtId="0" fontId="5" fillId="0" borderId="7" xfId="0" applyFont="1" applyFill="1" applyBorder="1"/>
    <xf numFmtId="168" fontId="15" fillId="0" borderId="7" xfId="4" applyNumberFormat="1" applyFont="1" applyFill="1" applyBorder="1" applyAlignment="1">
      <alignment vertical="center" wrapText="1"/>
    </xf>
    <xf numFmtId="3" fontId="15" fillId="0" borderId="6" xfId="3" applyNumberFormat="1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10" fontId="15" fillId="0" borderId="7" xfId="0" applyNumberFormat="1" applyFont="1" applyFill="1" applyBorder="1" applyAlignment="1">
      <alignment horizontal="center" vertical="center" wrapText="1"/>
    </xf>
    <xf numFmtId="4" fontId="15" fillId="0" borderId="7" xfId="3" applyNumberFormat="1" applyFont="1" applyFill="1" applyBorder="1" applyAlignment="1">
      <alignment horizontal="center" vertical="center" wrapText="1"/>
    </xf>
    <xf numFmtId="168" fontId="15" fillId="0" borderId="7" xfId="4" applyNumberFormat="1" applyFont="1" applyFill="1" applyBorder="1" applyAlignment="1">
      <alignment horizontal="center" vertical="center" wrapText="1"/>
    </xf>
    <xf numFmtId="168" fontId="15" fillId="0" borderId="13" xfId="3" applyNumberFormat="1" applyFont="1" applyFill="1" applyBorder="1" applyAlignment="1">
      <alignment horizontal="center" vertical="center" wrapText="1"/>
    </xf>
    <xf numFmtId="168" fontId="15" fillId="0" borderId="7" xfId="5" applyNumberFormat="1" applyFont="1" applyFill="1" applyBorder="1" applyAlignment="1">
      <alignment horizontal="center" vertical="center" wrapText="1"/>
    </xf>
    <xf numFmtId="168" fontId="15" fillId="0" borderId="7" xfId="3" applyNumberFormat="1" applyFont="1" applyFill="1" applyBorder="1" applyAlignment="1">
      <alignment horizontal="center" vertical="center" wrapText="1"/>
    </xf>
    <xf numFmtId="168" fontId="14" fillId="0" borderId="7" xfId="4" applyNumberFormat="1" applyFont="1" applyFill="1" applyBorder="1" applyAlignment="1">
      <alignment horizontal="center" vertical="center" wrapText="1"/>
    </xf>
    <xf numFmtId="165" fontId="15" fillId="0" borderId="7" xfId="4" applyNumberFormat="1" applyFont="1" applyFill="1" applyBorder="1" applyAlignment="1">
      <alignment horizontal="center" vertical="center" wrapText="1"/>
    </xf>
    <xf numFmtId="168" fontId="13" fillId="0" borderId="7" xfId="4" applyNumberFormat="1" applyFont="1" applyFill="1" applyBorder="1" applyAlignment="1">
      <alignment horizontal="center" vertical="center" wrapText="1"/>
    </xf>
    <xf numFmtId="43" fontId="15" fillId="0" borderId="13" xfId="3" applyNumberFormat="1" applyFont="1" applyFill="1" applyBorder="1" applyAlignment="1">
      <alignment horizontal="center" vertical="center" wrapText="1"/>
    </xf>
    <xf numFmtId="168" fontId="15" fillId="0" borderId="7" xfId="0" applyNumberFormat="1" applyFont="1" applyFill="1" applyBorder="1"/>
    <xf numFmtId="3" fontId="19" fillId="0" borderId="7" xfId="4" applyNumberFormat="1" applyFont="1" applyFill="1" applyBorder="1" applyAlignment="1">
      <alignment horizontal="center" vertical="center" wrapText="1"/>
    </xf>
    <xf numFmtId="168" fontId="14" fillId="0" borderId="6" xfId="4" applyNumberFormat="1" applyFont="1" applyFill="1" applyBorder="1" applyAlignment="1">
      <alignment horizontal="center" vertical="center" wrapText="1"/>
    </xf>
    <xf numFmtId="0" fontId="24" fillId="0" borderId="7" xfId="0" applyFont="1" applyFill="1" applyBorder="1"/>
    <xf numFmtId="0" fontId="15" fillId="0" borderId="7" xfId="4" applyFont="1" applyFill="1" applyBorder="1" applyAlignment="1">
      <alignment vertical="center" wrapText="1"/>
    </xf>
    <xf numFmtId="2" fontId="30" fillId="0" borderId="7" xfId="0" applyNumberFormat="1" applyFont="1" applyFill="1" applyBorder="1" applyAlignment="1">
      <alignment horizontal="center" vertical="center" wrapText="1"/>
    </xf>
    <xf numFmtId="4" fontId="9" fillId="0" borderId="7" xfId="3" applyNumberFormat="1" applyFont="1" applyFill="1" applyBorder="1" applyAlignment="1">
      <alignment horizontal="center" vertical="center" wrapText="1"/>
    </xf>
    <xf numFmtId="3" fontId="15" fillId="0" borderId="7" xfId="4" applyNumberFormat="1" applyFont="1" applyFill="1" applyBorder="1" applyAlignment="1">
      <alignment horizontal="center" vertical="center" wrapText="1"/>
    </xf>
    <xf numFmtId="168" fontId="25" fillId="0" borderId="7" xfId="4" applyNumberFormat="1" applyFont="1" applyFill="1" applyBorder="1" applyAlignment="1">
      <alignment horizontal="center" vertical="center" wrapText="1"/>
    </xf>
    <xf numFmtId="168" fontId="19" fillId="0" borderId="7" xfId="4" applyNumberFormat="1" applyFont="1" applyFill="1" applyBorder="1" applyAlignment="1">
      <alignment horizontal="center" vertical="center" wrapText="1"/>
    </xf>
    <xf numFmtId="0" fontId="15" fillId="0" borderId="10" xfId="4" applyFont="1" applyFill="1" applyBorder="1" applyAlignment="1">
      <alignment vertical="center" wrapText="1"/>
    </xf>
    <xf numFmtId="0" fontId="15" fillId="0" borderId="10" xfId="0" applyFont="1" applyFill="1" applyBorder="1" applyAlignment="1">
      <alignment horizontal="center" vertical="center" wrapText="1"/>
    </xf>
    <xf numFmtId="4" fontId="15" fillId="0" borderId="10" xfId="3" applyNumberFormat="1" applyFont="1" applyFill="1" applyBorder="1" applyAlignment="1">
      <alignment horizontal="center" vertical="center" wrapText="1"/>
    </xf>
    <xf numFmtId="4" fontId="15" fillId="0" borderId="2" xfId="3" applyNumberFormat="1" applyFont="1" applyFill="1" applyBorder="1" applyAlignment="1">
      <alignment horizontal="center" vertical="center" wrapText="1"/>
    </xf>
    <xf numFmtId="168" fontId="15" fillId="0" borderId="10" xfId="4" applyNumberFormat="1" applyFont="1" applyFill="1" applyBorder="1" applyAlignment="1">
      <alignment horizontal="center" vertical="center" wrapText="1"/>
    </xf>
    <xf numFmtId="168" fontId="15" fillId="0" borderId="13" xfId="4" applyNumberFormat="1" applyFont="1" applyFill="1" applyBorder="1" applyAlignment="1">
      <alignment horizontal="center" vertical="center" wrapText="1"/>
    </xf>
    <xf numFmtId="165" fontId="15" fillId="0" borderId="13" xfId="4" applyNumberFormat="1" applyFont="1" applyFill="1" applyBorder="1" applyAlignment="1">
      <alignment horizontal="center" vertical="center" wrapText="1"/>
    </xf>
    <xf numFmtId="168" fontId="15" fillId="0" borderId="6" xfId="4" applyNumberFormat="1" applyFont="1" applyFill="1" applyBorder="1" applyAlignment="1">
      <alignment vertical="center" wrapText="1"/>
    </xf>
    <xf numFmtId="4" fontId="15" fillId="0" borderId="6" xfId="3" applyNumberFormat="1" applyFont="1" applyFill="1" applyBorder="1" applyAlignment="1">
      <alignment horizontal="center" vertical="center" wrapText="1"/>
    </xf>
    <xf numFmtId="2" fontId="15" fillId="0" borderId="7" xfId="0" applyNumberFormat="1" applyFont="1" applyFill="1" applyBorder="1" applyAlignment="1">
      <alignment horizontal="center" vertical="center" wrapText="1"/>
    </xf>
    <xf numFmtId="2" fontId="15" fillId="0" borderId="6" xfId="0" applyNumberFormat="1" applyFont="1" applyFill="1" applyBorder="1" applyAlignment="1">
      <alignment horizontal="center" vertical="center" wrapText="1"/>
    </xf>
    <xf numFmtId="4" fontId="15" fillId="0" borderId="5" xfId="3" applyNumberFormat="1" applyFont="1" applyFill="1" applyBorder="1" applyAlignment="1">
      <alignment horizontal="center" vertical="center" wrapText="1"/>
    </xf>
    <xf numFmtId="168" fontId="15" fillId="0" borderId="6" xfId="4" applyNumberFormat="1" applyFont="1" applyFill="1" applyBorder="1" applyAlignment="1">
      <alignment horizontal="center" vertical="center" wrapText="1"/>
    </xf>
    <xf numFmtId="0" fontId="15" fillId="0" borderId="6" xfId="4" applyFont="1" applyFill="1" applyBorder="1" applyAlignment="1">
      <alignment vertical="center" wrapText="1"/>
    </xf>
    <xf numFmtId="4" fontId="15" fillId="0" borderId="6" xfId="4" applyNumberFormat="1" applyFont="1" applyFill="1" applyBorder="1" applyAlignment="1">
      <alignment horizontal="center" vertical="center" wrapText="1"/>
    </xf>
    <xf numFmtId="4" fontId="15" fillId="0" borderId="5" xfId="4" applyNumberFormat="1" applyFont="1" applyFill="1" applyBorder="1" applyAlignment="1">
      <alignment horizontal="center" vertical="center" wrapText="1"/>
    </xf>
    <xf numFmtId="168" fontId="13" fillId="0" borderId="6" xfId="4" applyNumberFormat="1" applyFont="1" applyFill="1" applyBorder="1" applyAlignment="1">
      <alignment horizontal="center" vertical="center" wrapText="1"/>
    </xf>
    <xf numFmtId="2" fontId="30" fillId="0" borderId="6" xfId="0" applyNumberFormat="1" applyFont="1" applyFill="1" applyBorder="1" applyAlignment="1">
      <alignment horizontal="center" vertical="center" wrapText="1"/>
    </xf>
    <xf numFmtId="168" fontId="7" fillId="0" borderId="7" xfId="4" applyNumberFormat="1" applyFont="1" applyFill="1" applyBorder="1" applyAlignment="1">
      <alignment horizontal="center" vertical="center" wrapText="1"/>
    </xf>
    <xf numFmtId="43" fontId="13" fillId="0" borderId="13" xfId="3" applyNumberFormat="1" applyFont="1" applyFill="1" applyBorder="1" applyAlignment="1">
      <alignment horizontal="center" vertical="center" wrapText="1"/>
    </xf>
    <xf numFmtId="168" fontId="19" fillId="0" borderId="6" xfId="4" applyNumberFormat="1" applyFont="1" applyFill="1" applyBorder="1" applyAlignment="1">
      <alignment horizontal="center" vertical="center" wrapText="1"/>
    </xf>
    <xf numFmtId="4" fontId="15" fillId="0" borderId="7" xfId="4" applyNumberFormat="1" applyFont="1" applyFill="1" applyBorder="1" applyAlignment="1">
      <alignment horizontal="center" vertical="center" wrapText="1"/>
    </xf>
    <xf numFmtId="168" fontId="15" fillId="0" borderId="6" xfId="3" applyNumberFormat="1" applyFont="1" applyFill="1" applyBorder="1" applyAlignment="1">
      <alignment vertical="center" wrapText="1"/>
    </xf>
    <xf numFmtId="0" fontId="15" fillId="0" borderId="6" xfId="3" applyFont="1" applyFill="1" applyBorder="1" applyAlignment="1">
      <alignment vertical="center" wrapText="1"/>
    </xf>
    <xf numFmtId="170" fontId="13" fillId="0" borderId="13" xfId="3" applyNumberFormat="1" applyFont="1" applyFill="1" applyBorder="1" applyAlignment="1">
      <alignment horizontal="center" vertical="center" wrapText="1"/>
    </xf>
    <xf numFmtId="168" fontId="31" fillId="0" borderId="6" xfId="4" applyNumberFormat="1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left" vertical="center" wrapText="1"/>
    </xf>
    <xf numFmtId="167" fontId="15" fillId="0" borderId="7" xfId="0" applyNumberFormat="1" applyFont="1" applyFill="1" applyBorder="1" applyAlignment="1">
      <alignment horizontal="center" vertical="center" wrapText="1"/>
    </xf>
    <xf numFmtId="4" fontId="15" fillId="0" borderId="7" xfId="0" applyNumberFormat="1" applyFont="1" applyFill="1" applyBorder="1" applyAlignment="1">
      <alignment horizontal="center" vertical="center"/>
    </xf>
    <xf numFmtId="168" fontId="31" fillId="0" borderId="7" xfId="4" applyNumberFormat="1" applyFont="1" applyFill="1" applyBorder="1" applyAlignment="1">
      <alignment horizontal="center" vertical="center" wrapText="1"/>
    </xf>
    <xf numFmtId="168" fontId="32" fillId="0" borderId="7" xfId="4" applyNumberFormat="1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170" fontId="15" fillId="0" borderId="13" xfId="3" applyNumberFormat="1" applyFont="1" applyFill="1" applyBorder="1" applyAlignment="1">
      <alignment horizontal="center" vertical="center" wrapText="1"/>
    </xf>
    <xf numFmtId="3" fontId="15" fillId="0" borderId="6" xfId="4" applyNumberFormat="1" applyFont="1" applyFill="1" applyBorder="1" applyAlignment="1">
      <alignment horizontal="center" vertical="center" wrapText="1"/>
    </xf>
    <xf numFmtId="168" fontId="5" fillId="0" borderId="7" xfId="0" applyNumberFormat="1" applyFont="1" applyFill="1" applyBorder="1"/>
    <xf numFmtId="168" fontId="8" fillId="0" borderId="7" xfId="0" applyNumberFormat="1" applyFont="1" applyFill="1" applyBorder="1"/>
    <xf numFmtId="0" fontId="19" fillId="0" borderId="7" xfId="0" applyFont="1" applyFill="1" applyBorder="1" applyAlignment="1">
      <alignment horizontal="left" vertical="center" wrapText="1"/>
    </xf>
    <xf numFmtId="168" fontId="15" fillId="0" borderId="3" xfId="4" applyNumberFormat="1" applyFont="1" applyFill="1" applyBorder="1" applyAlignment="1">
      <alignment horizontal="center" vertical="center" wrapText="1"/>
    </xf>
    <xf numFmtId="168" fontId="13" fillId="0" borderId="14" xfId="4" applyNumberFormat="1" applyFont="1" applyFill="1" applyBorder="1" applyAlignment="1">
      <alignment horizontal="center" vertical="center" wrapText="1"/>
    </xf>
    <xf numFmtId="168" fontId="13" fillId="0" borderId="3" xfId="4" applyNumberFormat="1" applyFont="1" applyFill="1" applyBorder="1" applyAlignment="1">
      <alignment horizontal="center" vertical="center" wrapText="1"/>
    </xf>
    <xf numFmtId="165" fontId="15" fillId="0" borderId="3" xfId="4" applyNumberFormat="1" applyFont="1" applyFill="1" applyBorder="1" applyAlignment="1">
      <alignment horizontal="center" vertical="center" wrapText="1"/>
    </xf>
    <xf numFmtId="4" fontId="15" fillId="0" borderId="14" xfId="0" applyNumberFormat="1" applyFont="1" applyFill="1" applyBorder="1" applyAlignment="1">
      <alignment horizontal="center" vertical="center"/>
    </xf>
    <xf numFmtId="0" fontId="15" fillId="0" borderId="7" xfId="3" applyFont="1" applyFill="1" applyBorder="1" applyAlignment="1">
      <alignment vertical="center" wrapText="1"/>
    </xf>
    <xf numFmtId="168" fontId="4" fillId="0" borderId="7" xfId="0" applyNumberFormat="1" applyFont="1" applyFill="1" applyBorder="1"/>
    <xf numFmtId="3" fontId="5" fillId="0" borderId="7" xfId="0" applyNumberFormat="1" applyFont="1" applyFill="1" applyBorder="1"/>
    <xf numFmtId="0" fontId="4" fillId="0" borderId="7" xfId="0" applyFont="1" applyFill="1" applyBorder="1"/>
    <xf numFmtId="0" fontId="5" fillId="0" borderId="7" xfId="0" applyFont="1" applyFill="1" applyBorder="1" applyAlignment="1">
      <alignment horizontal="center" vertical="center"/>
    </xf>
    <xf numFmtId="168" fontId="14" fillId="0" borderId="3" xfId="4" applyNumberFormat="1" applyFont="1" applyFill="1" applyBorder="1" applyAlignment="1">
      <alignment horizontal="center" vertical="center" wrapText="1"/>
    </xf>
    <xf numFmtId="14" fontId="33" fillId="0" borderId="7" xfId="0" applyNumberFormat="1" applyFont="1" applyFill="1" applyBorder="1" applyAlignment="1">
      <alignment horizontal="left"/>
    </xf>
    <xf numFmtId="14" fontId="33" fillId="0" borderId="7" xfId="0" applyNumberFormat="1" applyFont="1" applyFill="1" applyBorder="1" applyAlignment="1">
      <alignment horizontal="center"/>
    </xf>
    <xf numFmtId="0" fontId="19" fillId="0" borderId="7" xfId="3" applyFont="1" applyFill="1" applyBorder="1" applyAlignment="1">
      <alignment vertical="center" wrapText="1"/>
    </xf>
    <xf numFmtId="168" fontId="19" fillId="0" borderId="7" xfId="3" applyNumberFormat="1" applyFont="1" applyFill="1" applyBorder="1" applyAlignment="1">
      <alignment horizontal="center" vertical="center" wrapText="1"/>
    </xf>
    <xf numFmtId="41" fontId="8" fillId="0" borderId="7" xfId="0" applyNumberFormat="1" applyFont="1" applyFill="1" applyBorder="1"/>
    <xf numFmtId="14" fontId="33" fillId="0" borderId="0" xfId="0" applyNumberFormat="1" applyFont="1" applyFill="1" applyBorder="1" applyAlignment="1">
      <alignment horizontal="left"/>
    </xf>
    <xf numFmtId="14" fontId="33" fillId="0" borderId="0" xfId="0" applyNumberFormat="1" applyFont="1" applyFill="1" applyBorder="1" applyAlignment="1">
      <alignment horizontal="center"/>
    </xf>
    <xf numFmtId="0" fontId="19" fillId="0" borderId="0" xfId="3" applyFont="1" applyFill="1" applyBorder="1" applyAlignment="1">
      <alignment vertical="center" wrapText="1"/>
    </xf>
    <xf numFmtId="168" fontId="19" fillId="0" borderId="0" xfId="3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/>
    <xf numFmtId="41" fontId="8" fillId="0" borderId="0" xfId="0" applyNumberFormat="1" applyFont="1" applyFill="1" applyBorder="1"/>
    <xf numFmtId="168" fontId="31" fillId="0" borderId="0" xfId="4" applyNumberFormat="1" applyFont="1" applyFill="1" applyBorder="1" applyAlignment="1">
      <alignment horizontal="center"/>
    </xf>
    <xf numFmtId="165" fontId="8" fillId="0" borderId="0" xfId="0" applyNumberFormat="1" applyFont="1" applyFill="1" applyBorder="1"/>
    <xf numFmtId="41" fontId="16" fillId="0" borderId="0" xfId="4" applyNumberFormat="1" applyFont="1" applyFill="1" applyBorder="1" applyAlignment="1">
      <alignment horizontal="center" vertical="center" wrapText="1"/>
    </xf>
    <xf numFmtId="168" fontId="15" fillId="0" borderId="0" xfId="3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distributed" wrapText="1"/>
    </xf>
    <xf numFmtId="0" fontId="8" fillId="0" borderId="1" xfId="0" applyFont="1" applyFill="1" applyBorder="1" applyAlignment="1">
      <alignment vertical="distributed" wrapText="1"/>
    </xf>
    <xf numFmtId="165" fontId="19" fillId="0" borderId="7" xfId="3" applyNumberFormat="1" applyFont="1" applyFill="1" applyBorder="1" applyAlignment="1">
      <alignment horizontal="center" vertical="center" wrapText="1"/>
    </xf>
    <xf numFmtId="4" fontId="19" fillId="0" borderId="7" xfId="3" applyNumberFormat="1" applyFont="1" applyFill="1" applyBorder="1" applyAlignment="1">
      <alignment horizontal="center" vertical="center" wrapText="1"/>
    </xf>
    <xf numFmtId="168" fontId="13" fillId="0" borderId="10" xfId="4" applyNumberFormat="1" applyFont="1" applyFill="1" applyBorder="1" applyAlignment="1">
      <alignment horizontal="center" vertical="center" wrapText="1"/>
    </xf>
    <xf numFmtId="4" fontId="19" fillId="0" borderId="6" xfId="3" applyNumberFormat="1" applyFont="1" applyFill="1" applyBorder="1" applyAlignment="1">
      <alignment horizontal="center" vertical="center" wrapText="1"/>
    </xf>
    <xf numFmtId="4" fontId="19" fillId="0" borderId="5" xfId="3" applyNumberFormat="1" applyFont="1" applyFill="1" applyBorder="1" applyAlignment="1">
      <alignment horizontal="center" vertical="center" wrapText="1"/>
    </xf>
    <xf numFmtId="4" fontId="15" fillId="0" borderId="14" xfId="3" applyNumberFormat="1" applyFont="1" applyFill="1" applyBorder="1" applyAlignment="1">
      <alignment horizontal="center" vertical="center" wrapText="1"/>
    </xf>
    <xf numFmtId="4" fontId="15" fillId="0" borderId="15" xfId="3" applyNumberFormat="1" applyFont="1" applyFill="1" applyBorder="1" applyAlignment="1">
      <alignment horizontal="center" vertical="center" wrapText="1"/>
    </xf>
    <xf numFmtId="3" fontId="8" fillId="0" borderId="7" xfId="0" applyNumberFormat="1" applyFont="1" applyFill="1" applyBorder="1"/>
    <xf numFmtId="14" fontId="33" fillId="0" borderId="4" xfId="0" applyNumberFormat="1" applyFont="1" applyFill="1" applyBorder="1" applyAlignment="1">
      <alignment horizontal="left"/>
    </xf>
    <xf numFmtId="14" fontId="33" fillId="0" borderId="5" xfId="0" applyNumberFormat="1" applyFont="1" applyFill="1" applyBorder="1" applyAlignment="1">
      <alignment horizontal="left"/>
    </xf>
    <xf numFmtId="14" fontId="33" fillId="0" borderId="6" xfId="0" applyNumberFormat="1" applyFont="1" applyFill="1" applyBorder="1" applyAlignment="1">
      <alignment horizontal="left"/>
    </xf>
    <xf numFmtId="3" fontId="5" fillId="0" borderId="0" xfId="0" applyNumberFormat="1" applyFont="1" applyFill="1"/>
    <xf numFmtId="0" fontId="4" fillId="0" borderId="0" xfId="0" applyFont="1" applyFill="1"/>
    <xf numFmtId="164" fontId="5" fillId="0" borderId="0" xfId="1" applyFont="1" applyFill="1"/>
    <xf numFmtId="41" fontId="5" fillId="0" borderId="0" xfId="0" applyNumberFormat="1" applyFont="1" applyFill="1"/>
    <xf numFmtId="165" fontId="5" fillId="0" borderId="0" xfId="0" applyNumberFormat="1" applyFont="1" applyFill="1"/>
    <xf numFmtId="1" fontId="8" fillId="0" borderId="0" xfId="0" applyNumberFormat="1" applyFont="1" applyFill="1"/>
    <xf numFmtId="3" fontId="5" fillId="0" borderId="0" xfId="0" applyNumberFormat="1" applyFont="1" applyFill="1" applyBorder="1"/>
    <xf numFmtId="0" fontId="5" fillId="0" borderId="0" xfId="0" applyFont="1" applyFill="1" applyBorder="1"/>
    <xf numFmtId="41" fontId="5" fillId="0" borderId="0" xfId="0" applyNumberFormat="1" applyFont="1" applyFill="1" applyBorder="1"/>
    <xf numFmtId="166" fontId="5" fillId="0" borderId="0" xfId="1" applyNumberFormat="1" applyFont="1" applyFill="1" applyBorder="1"/>
    <xf numFmtId="3" fontId="4" fillId="0" borderId="0" xfId="0" applyNumberFormat="1" applyFont="1" applyFill="1" applyBorder="1"/>
    <xf numFmtId="0" fontId="4" fillId="0" borderId="0" xfId="0" applyFont="1" applyFill="1" applyBorder="1"/>
    <xf numFmtId="1" fontId="5" fillId="0" borderId="0" xfId="0" applyNumberFormat="1" applyFont="1" applyFill="1" applyBorder="1"/>
    <xf numFmtId="4" fontId="5" fillId="0" borderId="0" xfId="0" applyNumberFormat="1" applyFont="1" applyFill="1" applyBorder="1"/>
    <xf numFmtId="165" fontId="5" fillId="0" borderId="0" xfId="0" applyNumberFormat="1" applyFont="1" applyFill="1" applyBorder="1"/>
    <xf numFmtId="0" fontId="8" fillId="0" borderId="0" xfId="0" applyFont="1" applyFill="1" applyBorder="1"/>
    <xf numFmtId="167" fontId="5" fillId="0" borderId="0" xfId="0" applyNumberFormat="1" applyFont="1" applyFill="1"/>
    <xf numFmtId="0" fontId="24" fillId="0" borderId="0" xfId="0" applyFont="1" applyFill="1"/>
    <xf numFmtId="0" fontId="5" fillId="0" borderId="0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 wrapText="1"/>
    </xf>
    <xf numFmtId="0" fontId="8" fillId="0" borderId="7" xfId="0" applyFont="1" applyFill="1" applyBorder="1"/>
    <xf numFmtId="10" fontId="19" fillId="0" borderId="7" xfId="0" applyNumberFormat="1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 wrapText="1"/>
    </xf>
    <xf numFmtId="2" fontId="15" fillId="0" borderId="10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5" fillId="0" borderId="7" xfId="0" applyFont="1" applyFill="1" applyBorder="1" applyAlignment="1">
      <alignment wrapText="1"/>
    </xf>
    <xf numFmtId="10" fontId="15" fillId="0" borderId="7" xfId="0" applyNumberFormat="1" applyFont="1" applyFill="1" applyBorder="1" applyAlignment="1">
      <alignment horizontal="center"/>
    </xf>
    <xf numFmtId="0" fontId="15" fillId="0" borderId="7" xfId="0" applyFont="1" applyFill="1" applyBorder="1" applyAlignment="1">
      <alignment horizontal="center" vertical="center"/>
    </xf>
    <xf numFmtId="10" fontId="41" fillId="0" borderId="7" xfId="0" applyNumberFormat="1" applyFont="1" applyFill="1" applyBorder="1"/>
    <xf numFmtId="0" fontId="15" fillId="0" borderId="7" xfId="0" applyFont="1" applyFill="1" applyBorder="1" applyAlignment="1">
      <alignment vertical="center" wrapText="1"/>
    </xf>
    <xf numFmtId="10" fontId="41" fillId="0" borderId="7" xfId="0" applyNumberFormat="1" applyFont="1" applyFill="1" applyBorder="1" applyAlignment="1">
      <alignment horizontal="center" vertical="center"/>
    </xf>
    <xf numFmtId="10" fontId="42" fillId="0" borderId="7" xfId="0" applyNumberFormat="1" applyFont="1" applyFill="1" applyBorder="1"/>
    <xf numFmtId="0" fontId="13" fillId="0" borderId="7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wrapText="1"/>
    </xf>
    <xf numFmtId="0" fontId="15" fillId="0" borderId="3" xfId="0" applyFont="1" applyFill="1" applyBorder="1" applyAlignment="1">
      <alignment vertical="center"/>
    </xf>
    <xf numFmtId="10" fontId="19" fillId="0" borderId="7" xfId="0" applyNumberFormat="1" applyFont="1" applyFill="1" applyBorder="1" applyAlignment="1">
      <alignment horizontal="center" vertical="center"/>
    </xf>
    <xf numFmtId="2" fontId="7" fillId="0" borderId="7" xfId="0" applyNumberFormat="1" applyFont="1" applyFill="1" applyBorder="1" applyAlignment="1">
      <alignment horizontal="center" vertical="center" wrapText="1"/>
    </xf>
    <xf numFmtId="2" fontId="7" fillId="0" borderId="6" xfId="0" applyNumberFormat="1" applyFont="1" applyFill="1" applyBorder="1" applyAlignment="1">
      <alignment horizontal="center" vertical="center" wrapText="1"/>
    </xf>
    <xf numFmtId="172" fontId="15" fillId="0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10" fontId="15" fillId="0" borderId="7" xfId="0" applyNumberFormat="1" applyFont="1" applyFill="1" applyBorder="1" applyAlignment="1">
      <alignment horizontal="center" vertical="center"/>
    </xf>
    <xf numFmtId="0" fontId="5" fillId="0" borderId="3" xfId="0" applyFont="1" applyFill="1" applyBorder="1"/>
    <xf numFmtId="0" fontId="5" fillId="0" borderId="3" xfId="0" applyFont="1" applyFill="1" applyBorder="1" applyAlignment="1">
      <alignment horizontal="center"/>
    </xf>
    <xf numFmtId="0" fontId="5" fillId="0" borderId="14" xfId="0" applyFont="1" applyFill="1" applyBorder="1" applyAlignment="1">
      <alignment wrapText="1"/>
    </xf>
    <xf numFmtId="10" fontId="15" fillId="0" borderId="3" xfId="0" applyNumberFormat="1" applyFont="1" applyFill="1" applyBorder="1" applyAlignment="1">
      <alignment horizontal="center" vertical="center"/>
    </xf>
    <xf numFmtId="0" fontId="5" fillId="0" borderId="4" xfId="0" applyFont="1" applyFill="1" applyBorder="1"/>
    <xf numFmtId="0" fontId="5" fillId="0" borderId="5" xfId="0" applyFont="1" applyFill="1" applyBorder="1"/>
    <xf numFmtId="0" fontId="4" fillId="0" borderId="0" xfId="0" applyFont="1" applyFill="1" applyAlignment="1">
      <alignment horizontal="right"/>
    </xf>
    <xf numFmtId="171" fontId="34" fillId="0" borderId="0" xfId="0" applyNumberFormat="1" applyFont="1" applyFill="1" applyAlignment="1">
      <alignment horizontal="center"/>
    </xf>
    <xf numFmtId="41" fontId="4" fillId="0" borderId="0" xfId="0" applyNumberFormat="1" applyFont="1" applyFill="1" applyAlignment="1">
      <alignment horizontal="right"/>
    </xf>
    <xf numFmtId="4" fontId="5" fillId="0" borderId="0" xfId="0" applyNumberFormat="1" applyFont="1" applyFill="1"/>
    <xf numFmtId="41" fontId="8" fillId="0" borderId="0" xfId="0" applyNumberFormat="1" applyFont="1" applyFill="1" applyAlignment="1">
      <alignment horizontal="center"/>
    </xf>
    <xf numFmtId="173" fontId="4" fillId="0" borderId="0" xfId="0" applyNumberFormat="1" applyFont="1" applyFill="1"/>
    <xf numFmtId="165" fontId="19" fillId="0" borderId="4" xfId="3" applyNumberFormat="1" applyFont="1" applyFill="1" applyBorder="1" applyAlignment="1">
      <alignment horizontal="center" vertical="center" wrapText="1"/>
    </xf>
    <xf numFmtId="4" fontId="19" fillId="0" borderId="4" xfId="3" applyNumberFormat="1" applyFont="1" applyFill="1" applyBorder="1" applyAlignment="1">
      <alignment horizontal="center" vertical="center" wrapText="1"/>
    </xf>
    <xf numFmtId="0" fontId="5" fillId="0" borderId="13" xfId="0" applyFont="1" applyFill="1" applyBorder="1"/>
    <xf numFmtId="168" fontId="15" fillId="0" borderId="13" xfId="4" applyNumberFormat="1" applyFont="1" applyFill="1" applyBorder="1" applyAlignment="1">
      <alignment vertical="center" wrapText="1"/>
    </xf>
    <xf numFmtId="3" fontId="15" fillId="0" borderId="10" xfId="3" applyNumberFormat="1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10" fontId="15" fillId="0" borderId="13" xfId="0" applyNumberFormat="1" applyFont="1" applyFill="1" applyBorder="1" applyAlignment="1">
      <alignment horizontal="center" vertical="center" wrapText="1"/>
    </xf>
    <xf numFmtId="2" fontId="15" fillId="0" borderId="13" xfId="0" applyNumberFormat="1" applyFont="1" applyFill="1" applyBorder="1" applyAlignment="1">
      <alignment horizontal="center" vertical="center" wrapText="1"/>
    </xf>
    <xf numFmtId="168" fontId="13" fillId="0" borderId="13" xfId="4" applyNumberFormat="1" applyFont="1" applyFill="1" applyBorder="1" applyAlignment="1">
      <alignment horizontal="center" vertical="center" wrapText="1"/>
    </xf>
    <xf numFmtId="168" fontId="14" fillId="0" borderId="13" xfId="4" applyNumberFormat="1" applyFont="1" applyFill="1" applyBorder="1" applyAlignment="1">
      <alignment horizontal="center" vertical="center" wrapText="1"/>
    </xf>
    <xf numFmtId="168" fontId="15" fillId="0" borderId="13" xfId="0" applyNumberFormat="1" applyFont="1" applyFill="1" applyBorder="1"/>
    <xf numFmtId="168" fontId="14" fillId="0" borderId="10" xfId="4" applyNumberFormat="1" applyFont="1" applyFill="1" applyBorder="1" applyAlignment="1">
      <alignment horizontal="center" vertical="center" wrapText="1"/>
    </xf>
    <xf numFmtId="168" fontId="19" fillId="0" borderId="13" xfId="4" applyNumberFormat="1" applyFont="1" applyFill="1" applyBorder="1" applyAlignment="1">
      <alignment horizontal="center" vertical="center" wrapText="1"/>
    </xf>
    <xf numFmtId="168" fontId="15" fillId="0" borderId="10" xfId="4" applyNumberFormat="1" applyFont="1" applyFill="1" applyBorder="1" applyAlignment="1">
      <alignment vertical="center" wrapText="1"/>
    </xf>
    <xf numFmtId="0" fontId="5" fillId="0" borderId="13" xfId="0" applyFont="1" applyFill="1" applyBorder="1" applyAlignment="1">
      <alignment horizontal="center"/>
    </xf>
    <xf numFmtId="0" fontId="5" fillId="0" borderId="13" xfId="0" applyFont="1" applyFill="1" applyBorder="1" applyAlignment="1">
      <alignment wrapText="1"/>
    </xf>
    <xf numFmtId="10" fontId="15" fillId="0" borderId="13" xfId="0" applyNumberFormat="1" applyFont="1" applyFill="1" applyBorder="1" applyAlignment="1">
      <alignment horizontal="center"/>
    </xf>
    <xf numFmtId="0" fontId="15" fillId="0" borderId="13" xfId="0" applyFont="1" applyFill="1" applyBorder="1" applyAlignment="1">
      <alignment horizontal="center" vertical="center"/>
    </xf>
    <xf numFmtId="10" fontId="41" fillId="0" borderId="13" xfId="0" applyNumberFormat="1" applyFont="1" applyFill="1" applyBorder="1"/>
    <xf numFmtId="2" fontId="30" fillId="0" borderId="10" xfId="0" applyNumberFormat="1" applyFont="1" applyFill="1" applyBorder="1" applyAlignment="1">
      <alignment horizontal="center" vertical="center" wrapText="1"/>
    </xf>
    <xf numFmtId="0" fontId="15" fillId="0" borderId="10" xfId="3" applyFont="1" applyFill="1" applyBorder="1" applyAlignment="1">
      <alignment vertical="center" wrapText="1"/>
    </xf>
    <xf numFmtId="168" fontId="15" fillId="0" borderId="10" xfId="3" applyNumberFormat="1" applyFont="1" applyFill="1" applyBorder="1" applyAlignment="1">
      <alignment vertical="center" wrapText="1"/>
    </xf>
    <xf numFmtId="168" fontId="31" fillId="0" borderId="13" xfId="4" applyNumberFormat="1" applyFont="1" applyFill="1" applyBorder="1" applyAlignment="1">
      <alignment horizontal="center" vertical="center" wrapText="1"/>
    </xf>
    <xf numFmtId="2" fontId="43" fillId="0" borderId="13" xfId="0" applyNumberFormat="1" applyFont="1" applyFill="1" applyBorder="1" applyAlignment="1">
      <alignment horizontal="center" vertical="center" wrapText="1"/>
    </xf>
    <xf numFmtId="2" fontId="43" fillId="0" borderId="10" xfId="0" applyNumberFormat="1" applyFont="1" applyFill="1" applyBorder="1" applyAlignment="1">
      <alignment horizontal="center" vertical="center" wrapText="1"/>
    </xf>
    <xf numFmtId="3" fontId="15" fillId="0" borderId="10" xfId="4" applyNumberFormat="1" applyFont="1" applyFill="1" applyBorder="1" applyAlignment="1">
      <alignment horizontal="center" vertical="center" wrapText="1"/>
    </xf>
    <xf numFmtId="0" fontId="15" fillId="0" borderId="13" xfId="3" applyFont="1" applyFill="1" applyBorder="1" applyAlignment="1">
      <alignment vertical="center" wrapText="1"/>
    </xf>
    <xf numFmtId="4" fontId="15" fillId="0" borderId="13" xfId="0" applyNumberFormat="1" applyFont="1" applyFill="1" applyBorder="1" applyAlignment="1">
      <alignment horizontal="center" vertical="center"/>
    </xf>
    <xf numFmtId="168" fontId="5" fillId="0" borderId="13" xfId="0" applyNumberFormat="1" applyFont="1" applyFill="1" applyBorder="1"/>
    <xf numFmtId="0" fontId="5" fillId="2" borderId="7" xfId="0" applyFont="1" applyFill="1" applyBorder="1"/>
    <xf numFmtId="0" fontId="5" fillId="2" borderId="7" xfId="0" applyFont="1" applyFill="1" applyBorder="1" applyAlignment="1">
      <alignment horizontal="center"/>
    </xf>
    <xf numFmtId="168" fontId="19" fillId="2" borderId="7" xfId="4" applyNumberFormat="1" applyFont="1" applyFill="1" applyBorder="1" applyAlignment="1">
      <alignment vertical="center" wrapText="1"/>
    </xf>
    <xf numFmtId="0" fontId="19" fillId="2" borderId="7" xfId="3" applyFont="1" applyFill="1" applyBorder="1" applyAlignment="1">
      <alignment horizontal="center" vertical="center" wrapText="1"/>
    </xf>
    <xf numFmtId="165" fontId="19" fillId="2" borderId="7" xfId="3" applyNumberFormat="1" applyFont="1" applyFill="1" applyBorder="1" applyAlignment="1">
      <alignment horizontal="center" vertical="center" wrapText="1"/>
    </xf>
    <xf numFmtId="165" fontId="19" fillId="2" borderId="7" xfId="4" applyNumberFormat="1" applyFont="1" applyFill="1" applyBorder="1" applyAlignment="1">
      <alignment horizontal="center" vertical="center" wrapText="1"/>
    </xf>
    <xf numFmtId="3" fontId="31" fillId="2" borderId="7" xfId="4" applyNumberFormat="1" applyFont="1" applyFill="1" applyBorder="1" applyAlignment="1">
      <alignment horizontal="center" vertical="center" wrapText="1"/>
    </xf>
    <xf numFmtId="169" fontId="17" fillId="2" borderId="7" xfId="4" applyNumberFormat="1" applyFont="1" applyFill="1" applyBorder="1" applyAlignment="1">
      <alignment horizontal="center" vertical="center" wrapText="1"/>
    </xf>
    <xf numFmtId="170" fontId="19" fillId="2" borderId="7" xfId="4" applyNumberFormat="1" applyFont="1" applyFill="1" applyBorder="1" applyAlignment="1">
      <alignment horizontal="center" vertical="center" wrapText="1"/>
    </xf>
    <xf numFmtId="168" fontId="31" fillId="2" borderId="7" xfId="4" applyNumberFormat="1" applyFont="1" applyFill="1" applyBorder="1" applyAlignment="1">
      <alignment horizontal="center" vertical="center" wrapText="1"/>
    </xf>
    <xf numFmtId="0" fontId="8" fillId="2" borderId="7" xfId="0" applyFont="1" applyFill="1" applyBorder="1"/>
    <xf numFmtId="3" fontId="15" fillId="2" borderId="7" xfId="3" applyNumberFormat="1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10" fontId="15" fillId="2" borderId="7" xfId="0" applyNumberFormat="1" applyFont="1" applyFill="1" applyBorder="1" applyAlignment="1">
      <alignment horizontal="center" vertical="center" wrapText="1"/>
    </xf>
    <xf numFmtId="168" fontId="19" fillId="2" borderId="7" xfId="4" applyNumberFormat="1" applyFont="1" applyFill="1" applyBorder="1" applyAlignment="1">
      <alignment horizontal="center" vertical="center" wrapText="1"/>
    </xf>
    <xf numFmtId="168" fontId="12" fillId="2" borderId="7" xfId="4" applyNumberFormat="1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168" fontId="19" fillId="2" borderId="7" xfId="3" applyNumberFormat="1" applyFont="1" applyFill="1" applyBorder="1" applyAlignment="1">
      <alignment vertical="center" wrapText="1"/>
    </xf>
    <xf numFmtId="168" fontId="19" fillId="2" borderId="7" xfId="3" applyNumberFormat="1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wrapText="1"/>
    </xf>
    <xf numFmtId="165" fontId="15" fillId="2" borderId="7" xfId="3" applyNumberFormat="1" applyFont="1" applyFill="1" applyBorder="1" applyAlignment="1">
      <alignment horizontal="center" vertical="center" wrapText="1"/>
    </xf>
    <xf numFmtId="168" fontId="15" fillId="2" borderId="7" xfId="4" applyNumberFormat="1" applyFont="1" applyFill="1" applyBorder="1" applyAlignment="1">
      <alignment horizontal="center" vertical="center" wrapText="1"/>
    </xf>
    <xf numFmtId="171" fontId="19" fillId="2" borderId="7" xfId="4" applyNumberFormat="1" applyFont="1" applyFill="1" applyBorder="1" applyAlignment="1">
      <alignment horizontal="center" vertical="center" wrapText="1"/>
    </xf>
    <xf numFmtId="4" fontId="19" fillId="2" borderId="7" xfId="3" applyNumberFormat="1" applyFont="1" applyFill="1" applyBorder="1" applyAlignment="1">
      <alignment horizontal="center" vertical="center" wrapText="1"/>
    </xf>
    <xf numFmtId="168" fontId="5" fillId="2" borderId="7" xfId="0" applyNumberFormat="1" applyFont="1" applyFill="1" applyBorder="1"/>
    <xf numFmtId="168" fontId="19" fillId="0" borderId="7" xfId="4" applyNumberFormat="1" applyFont="1" applyFill="1" applyBorder="1" applyAlignment="1">
      <alignment vertical="center"/>
    </xf>
    <xf numFmtId="168" fontId="15" fillId="0" borderId="7" xfId="4" applyNumberFormat="1" applyFont="1" applyFill="1" applyBorder="1" applyAlignment="1">
      <alignment vertical="center"/>
    </xf>
    <xf numFmtId="0" fontId="19" fillId="2" borderId="7" xfId="3" applyFont="1" applyFill="1" applyBorder="1" applyAlignment="1">
      <alignment vertical="center" wrapText="1"/>
    </xf>
    <xf numFmtId="168" fontId="19" fillId="2" borderId="7" xfId="3" applyNumberFormat="1" applyFont="1" applyFill="1" applyBorder="1" applyAlignment="1">
      <alignment horizontal="center" vertical="center" wrapText="1"/>
    </xf>
    <xf numFmtId="3" fontId="8" fillId="2" borderId="7" xfId="0" applyNumberFormat="1" applyFont="1" applyFill="1" applyBorder="1"/>
    <xf numFmtId="14" fontId="33" fillId="2" borderId="4" xfId="0" applyNumberFormat="1" applyFont="1" applyFill="1" applyBorder="1" applyAlignment="1">
      <alignment horizontal="left"/>
    </xf>
    <xf numFmtId="14" fontId="33" fillId="2" borderId="5" xfId="0" applyNumberFormat="1" applyFont="1" applyFill="1" applyBorder="1" applyAlignment="1">
      <alignment horizontal="left"/>
    </xf>
    <xf numFmtId="14" fontId="33" fillId="2" borderId="6" xfId="0" applyNumberFormat="1" applyFont="1" applyFill="1" applyBorder="1" applyAlignment="1">
      <alignment horizontal="left"/>
    </xf>
    <xf numFmtId="0" fontId="7" fillId="0" borderId="0" xfId="3" applyFont="1" applyFill="1" applyBorder="1" applyAlignment="1">
      <alignment horizontal="center" vertical="center" wrapText="1"/>
    </xf>
    <xf numFmtId="49" fontId="20" fillId="0" borderId="4" xfId="4" applyNumberFormat="1" applyFont="1" applyFill="1" applyBorder="1" applyAlignment="1">
      <alignment horizontal="center" vertical="center" wrapText="1"/>
    </xf>
    <xf numFmtId="49" fontId="20" fillId="0" borderId="6" xfId="4" applyNumberFormat="1" applyFont="1" applyFill="1" applyBorder="1" applyAlignment="1">
      <alignment horizontal="center" vertical="center" wrapText="1"/>
    </xf>
    <xf numFmtId="49" fontId="21" fillId="0" borderId="11" xfId="4" applyNumberFormat="1" applyFont="1" applyFill="1" applyBorder="1" applyAlignment="1">
      <alignment horizontal="center" vertical="center" wrapText="1"/>
    </xf>
    <xf numFmtId="49" fontId="21" fillId="0" borderId="12" xfId="4" applyNumberFormat="1" applyFont="1" applyFill="1" applyBorder="1" applyAlignment="1">
      <alignment horizontal="center" vertical="center" wrapText="1"/>
    </xf>
    <xf numFmtId="49" fontId="20" fillId="0" borderId="7" xfId="4" applyNumberFormat="1" applyFont="1" applyFill="1" applyBorder="1" applyAlignment="1">
      <alignment horizontal="center" vertical="center" wrapText="1"/>
    </xf>
    <xf numFmtId="49" fontId="17" fillId="0" borderId="4" xfId="4" applyNumberFormat="1" applyFont="1" applyFill="1" applyBorder="1" applyAlignment="1">
      <alignment horizontal="center" vertical="center" wrapText="1"/>
    </xf>
    <xf numFmtId="49" fontId="17" fillId="0" borderId="6" xfId="4" applyNumberFormat="1" applyFont="1" applyFill="1" applyBorder="1" applyAlignment="1">
      <alignment horizontal="center" vertical="center" wrapText="1"/>
    </xf>
    <xf numFmtId="0" fontId="9" fillId="0" borderId="4" xfId="3" applyNumberFormat="1" applyFont="1" applyFill="1" applyBorder="1" applyAlignment="1">
      <alignment horizontal="center" vertical="center" wrapText="1"/>
    </xf>
    <xf numFmtId="0" fontId="9" fillId="0" borderId="6" xfId="3" applyNumberFormat="1" applyFont="1" applyFill="1" applyBorder="1" applyAlignment="1">
      <alignment horizontal="center" vertical="center" wrapText="1"/>
    </xf>
    <xf numFmtId="0" fontId="19" fillId="0" borderId="9" xfId="0" applyNumberFormat="1" applyFont="1" applyFill="1" applyBorder="1" applyAlignment="1">
      <alignment horizontal="center" vertical="center"/>
    </xf>
    <xf numFmtId="0" fontId="19" fillId="0" borderId="10" xfId="0" applyNumberFormat="1" applyFont="1" applyFill="1" applyBorder="1" applyAlignment="1">
      <alignment horizontal="center" vertical="center"/>
    </xf>
    <xf numFmtId="165" fontId="14" fillId="0" borderId="3" xfId="3" applyNumberFormat="1" applyFont="1" applyFill="1" applyBorder="1" applyAlignment="1">
      <alignment horizontal="center" vertical="center" wrapText="1"/>
    </xf>
    <xf numFmtId="165" fontId="14" fillId="0" borderId="13" xfId="3" applyNumberFormat="1" applyFont="1" applyFill="1" applyBorder="1" applyAlignment="1">
      <alignment horizontal="center" vertical="center" wrapText="1"/>
    </xf>
    <xf numFmtId="0" fontId="9" fillId="0" borderId="4" xfId="4" applyNumberFormat="1" applyFont="1" applyFill="1" applyBorder="1" applyAlignment="1">
      <alignment horizontal="center" vertical="center" wrapText="1"/>
    </xf>
    <xf numFmtId="0" fontId="9" fillId="0" borderId="6" xfId="4" applyNumberFormat="1" applyFont="1" applyFill="1" applyBorder="1" applyAlignment="1">
      <alignment horizontal="center" vertical="center" wrapText="1"/>
    </xf>
    <xf numFmtId="0" fontId="16" fillId="0" borderId="4" xfId="3" applyNumberFormat="1" applyFont="1" applyFill="1" applyBorder="1" applyAlignment="1">
      <alignment horizontal="center" vertical="center" wrapText="1"/>
    </xf>
    <xf numFmtId="0" fontId="16" fillId="0" borderId="6" xfId="3" applyNumberFormat="1" applyFont="1" applyFill="1" applyBorder="1" applyAlignment="1">
      <alignment horizontal="center" vertical="center" wrapText="1"/>
    </xf>
    <xf numFmtId="0" fontId="9" fillId="0" borderId="7" xfId="3" applyNumberFormat="1" applyFont="1" applyFill="1" applyBorder="1" applyAlignment="1">
      <alignment horizontal="center" vertical="center" wrapText="1"/>
    </xf>
    <xf numFmtId="3" fontId="9" fillId="0" borderId="7" xfId="3" applyNumberFormat="1" applyFont="1" applyFill="1" applyBorder="1" applyAlignment="1">
      <alignment horizontal="center" vertical="center" wrapText="1"/>
    </xf>
    <xf numFmtId="168" fontId="9" fillId="0" borderId="7" xfId="3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168" fontId="9" fillId="0" borderId="4" xfId="4" applyNumberFormat="1" applyFont="1" applyFill="1" applyBorder="1" applyAlignment="1">
      <alignment horizontal="center" vertical="center" wrapText="1"/>
    </xf>
    <xf numFmtId="168" fontId="9" fillId="0" borderId="5" xfId="4" applyNumberFormat="1" applyFont="1" applyFill="1" applyBorder="1" applyAlignment="1">
      <alignment horizontal="center" vertical="center" wrapText="1"/>
    </xf>
    <xf numFmtId="3" fontId="9" fillId="0" borderId="4" xfId="3" applyNumberFormat="1" applyFont="1" applyFill="1" applyBorder="1" applyAlignment="1">
      <alignment horizontal="center" vertical="center" wrapText="1"/>
    </xf>
    <xf numFmtId="3" fontId="9" fillId="0" borderId="5" xfId="3" applyNumberFormat="1" applyFont="1" applyFill="1" applyBorder="1" applyAlignment="1">
      <alignment horizontal="center" vertical="center" wrapText="1"/>
    </xf>
    <xf numFmtId="168" fontId="9" fillId="0" borderId="4" xfId="3" applyNumberFormat="1" applyFont="1" applyFill="1" applyBorder="1" applyAlignment="1">
      <alignment horizontal="center" vertical="center" wrapText="1"/>
    </xf>
    <xf numFmtId="168" fontId="9" fillId="0" borderId="5" xfId="3" applyNumberFormat="1" applyFont="1" applyFill="1" applyBorder="1" applyAlignment="1">
      <alignment horizontal="center" vertical="center" wrapText="1"/>
    </xf>
    <xf numFmtId="168" fontId="9" fillId="0" borderId="6" xfId="3" applyNumberFormat="1" applyFont="1" applyFill="1" applyBorder="1" applyAlignment="1">
      <alignment horizontal="center" vertical="center" wrapText="1"/>
    </xf>
    <xf numFmtId="1" fontId="16" fillId="0" borderId="4" xfId="3" applyNumberFormat="1" applyFont="1" applyFill="1" applyBorder="1" applyAlignment="1">
      <alignment horizontal="center" vertical="center" wrapText="1"/>
    </xf>
    <xf numFmtId="1" fontId="16" fillId="0" borderId="5" xfId="3" applyNumberFormat="1" applyFont="1" applyFill="1" applyBorder="1" applyAlignment="1">
      <alignment horizontal="center" vertical="center" wrapText="1"/>
    </xf>
    <xf numFmtId="0" fontId="9" fillId="0" borderId="5" xfId="3" applyNumberFormat="1" applyFont="1" applyFill="1" applyBorder="1" applyAlignment="1">
      <alignment horizontal="center" vertical="center" wrapText="1"/>
    </xf>
    <xf numFmtId="1" fontId="9" fillId="0" borderId="4" xfId="3" applyNumberFormat="1" applyFont="1" applyFill="1" applyBorder="1" applyAlignment="1">
      <alignment horizontal="center" vertical="center" wrapText="1"/>
    </xf>
    <xf numFmtId="1" fontId="9" fillId="0" borderId="5" xfId="3" applyNumberFormat="1" applyFont="1" applyFill="1" applyBorder="1" applyAlignment="1">
      <alignment horizontal="center" vertical="center" wrapText="1"/>
    </xf>
    <xf numFmtId="165" fontId="14" fillId="0" borderId="8" xfId="3" applyNumberFormat="1" applyFont="1" applyFill="1" applyBorder="1" applyAlignment="1">
      <alignment horizontal="center" vertical="center" wrapText="1"/>
    </xf>
    <xf numFmtId="165" fontId="15" fillId="0" borderId="4" xfId="3" applyNumberFormat="1" applyFont="1" applyFill="1" applyBorder="1" applyAlignment="1">
      <alignment horizontal="center" vertical="center" wrapText="1"/>
    </xf>
    <xf numFmtId="165" fontId="15" fillId="0" borderId="5" xfId="3" applyNumberFormat="1" applyFont="1" applyFill="1" applyBorder="1" applyAlignment="1">
      <alignment horizontal="center" vertical="center" wrapText="1"/>
    </xf>
    <xf numFmtId="165" fontId="15" fillId="0" borderId="6" xfId="3" applyNumberFormat="1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top" wrapText="1"/>
    </xf>
    <xf numFmtId="0" fontId="3" fillId="0" borderId="0" xfId="2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/>
    </xf>
    <xf numFmtId="0" fontId="11" fillId="0" borderId="3" xfId="3" applyFont="1" applyFill="1" applyBorder="1" applyAlignment="1">
      <alignment horizontal="center" vertical="center" wrapText="1"/>
    </xf>
    <xf numFmtId="0" fontId="11" fillId="0" borderId="8" xfId="3" applyFont="1" applyFill="1" applyBorder="1" applyAlignment="1">
      <alignment horizontal="center" vertical="center" wrapText="1"/>
    </xf>
    <xf numFmtId="0" fontId="11" fillId="0" borderId="13" xfId="3" applyFont="1" applyFill="1" applyBorder="1" applyAlignment="1">
      <alignment horizontal="center" vertical="center" wrapText="1"/>
    </xf>
    <xf numFmtId="0" fontId="12" fillId="0" borderId="3" xfId="4" applyFont="1" applyFill="1" applyBorder="1" applyAlignment="1">
      <alignment horizontal="center" vertical="center" wrapText="1"/>
    </xf>
    <xf numFmtId="0" fontId="12" fillId="0" borderId="8" xfId="4" applyFont="1" applyFill="1" applyBorder="1" applyAlignment="1">
      <alignment horizontal="center" vertical="center" wrapText="1"/>
    </xf>
    <xf numFmtId="0" fontId="12" fillId="0" borderId="13" xfId="4" applyFont="1" applyFill="1" applyBorder="1" applyAlignment="1">
      <alignment horizontal="center" vertical="center" wrapText="1"/>
    </xf>
    <xf numFmtId="0" fontId="13" fillId="0" borderId="3" xfId="3" applyFont="1" applyFill="1" applyBorder="1" applyAlignment="1">
      <alignment horizontal="center" vertical="center" wrapText="1"/>
    </xf>
    <xf numFmtId="0" fontId="13" fillId="0" borderId="8" xfId="3" applyFont="1" applyFill="1" applyBorder="1" applyAlignment="1">
      <alignment horizontal="center" vertical="center" wrapText="1"/>
    </xf>
    <xf numFmtId="0" fontId="13" fillId="0" borderId="13" xfId="3" applyFont="1" applyFill="1" applyBorder="1" applyAlignment="1">
      <alignment horizontal="center" vertical="center" wrapText="1"/>
    </xf>
    <xf numFmtId="168" fontId="9" fillId="2" borderId="7" xfId="3" applyNumberFormat="1" applyFont="1" applyFill="1" applyBorder="1" applyAlignment="1">
      <alignment horizontal="center" vertical="center" wrapText="1"/>
    </xf>
  </cellXfs>
  <cellStyles count="73">
    <cellStyle name="Normal_Sheet1" xfId="6"/>
    <cellStyle name="Обычный" xfId="0" builtinId="0"/>
    <cellStyle name="Обычный 2" xfId="3"/>
    <cellStyle name="Обычный 2 2" xfId="5"/>
    <cellStyle name="Обычный 2 3" xfId="7"/>
    <cellStyle name="Обычный 2 3 2" xfId="4"/>
    <cellStyle name="Обычный 2 3 2 2" xfId="8"/>
    <cellStyle name="Обычный 2 4" xfId="9"/>
    <cellStyle name="Обычный 2 5" xfId="10"/>
    <cellStyle name="Обычный 3" xfId="11"/>
    <cellStyle name="Обычный 3 2" xfId="12"/>
    <cellStyle name="Обычный 3 2 2" xfId="13"/>
    <cellStyle name="Обычный 3 2 3" xfId="14"/>
    <cellStyle name="Обычный 3 3" xfId="15"/>
    <cellStyle name="Обычный 3 3 2" xfId="16"/>
    <cellStyle name="Обычный 3 3 2 2" xfId="17"/>
    <cellStyle name="Обычный 3 4" xfId="18"/>
    <cellStyle name="Обычный 3 4 2" xfId="19"/>
    <cellStyle name="Обычный 3 5" xfId="20"/>
    <cellStyle name="Обычный 3 5 2" xfId="21"/>
    <cellStyle name="Обычный 4" xfId="22"/>
    <cellStyle name="Обычный 4 2" xfId="23"/>
    <cellStyle name="Обычный 5" xfId="24"/>
    <cellStyle name="Обычный 5 2" xfId="25"/>
    <cellStyle name="Обычный 6" xfId="26"/>
    <cellStyle name="Обычный 7" xfId="27"/>
    <cellStyle name="Обычный 8" xfId="28"/>
    <cellStyle name="Обычный 9" xfId="29"/>
    <cellStyle name="Обычный Лена" xfId="30"/>
    <cellStyle name="Обычный_Таблицы Мун.заказ Стационар" xfId="2"/>
    <cellStyle name="Процентный 2" xfId="31"/>
    <cellStyle name="Процентный 3" xfId="32"/>
    <cellStyle name="Финансовый" xfId="1" builtinId="3"/>
    <cellStyle name="Финансовый 10" xfId="33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44"/>
    <cellStyle name="Финансовый 2 3" xfId="45"/>
    <cellStyle name="Финансовый 20" xfId="46"/>
    <cellStyle name="Финансовый 21" xfId="47"/>
    <cellStyle name="Финансовый 22" xfId="48"/>
    <cellStyle name="Финансовый 23" xfId="49"/>
    <cellStyle name="Финансовый 24" xfId="50"/>
    <cellStyle name="Финансовый 25" xfId="51"/>
    <cellStyle name="Финансовый 26" xfId="52"/>
    <cellStyle name="Финансовый 27" xfId="53"/>
    <cellStyle name="Финансовый 28" xfId="54"/>
    <cellStyle name="Финансовый 29" xfId="55"/>
    <cellStyle name="Финансовый 3" xfId="56"/>
    <cellStyle name="Финансовый 3 2" xfId="57"/>
    <cellStyle name="Финансовый 3 3" xfId="58"/>
    <cellStyle name="Финансовый 30" xfId="59"/>
    <cellStyle name="Финансовый 31" xfId="60"/>
    <cellStyle name="Финансовый 32" xfId="61"/>
    <cellStyle name="Финансовый 33" xfId="62"/>
    <cellStyle name="Финансовый 34" xfId="63"/>
    <cellStyle name="Финансовый 35" xfId="64"/>
    <cellStyle name="Финансовый 36" xfId="65"/>
    <cellStyle name="Финансовый 37" xfId="66"/>
    <cellStyle name="Финансовый 4" xfId="67"/>
    <cellStyle name="Финансовый 5" xfId="68"/>
    <cellStyle name="Финансовый 6" xfId="69"/>
    <cellStyle name="Финансовый 7" xfId="70"/>
    <cellStyle name="Финансовый 8" xfId="71"/>
    <cellStyle name="Финансовый 9" xfId="7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EO364"/>
  <sheetViews>
    <sheetView tabSelected="1" zoomScale="80" zoomScaleNormal="80" zoomScaleSheetLayoutView="90" workbookViewId="0">
      <pane xSplit="13" ySplit="12" topLeftCell="AH260" activePane="bottomRight" state="frozen"/>
      <selection activeCell="CD270" activeCellId="5" sqref="N270 R270 T270 AD270 BJ270 CD270"/>
      <selection pane="topRight" activeCell="CD270" activeCellId="5" sqref="N270 R270 T270 AD270 BJ270 CD270"/>
      <selection pane="bottomLeft" activeCell="CD270" activeCellId="5" sqref="N270 R270 T270 AD270 BJ270 CD270"/>
      <selection pane="bottomRight" activeCell="EQ1" sqref="EQ1"/>
    </sheetView>
  </sheetViews>
  <sheetFormatPr defaultRowHeight="15.75" x14ac:dyDescent="0.25"/>
  <cols>
    <col min="1" max="1" width="6.7109375" style="11" customWidth="1"/>
    <col min="2" max="2" width="6.140625" style="11" customWidth="1"/>
    <col min="3" max="3" width="12.7109375" style="3" customWidth="1"/>
    <col min="4" max="4" width="44.7109375" style="11" customWidth="1"/>
    <col min="5" max="5" width="8.28515625" style="11" customWidth="1"/>
    <col min="6" max="6" width="7.7109375" style="11" customWidth="1"/>
    <col min="7" max="7" width="11.140625" style="11" customWidth="1"/>
    <col min="8" max="8" width="7.5703125" style="11" customWidth="1"/>
    <col min="9" max="9" width="8.28515625" style="11" hidden="1" customWidth="1"/>
    <col min="10" max="10" width="5.7109375" style="11" hidden="1" customWidth="1"/>
    <col min="11" max="13" width="6" style="11" hidden="1" customWidth="1"/>
    <col min="14" max="14" width="11" style="11" hidden="1" customWidth="1"/>
    <col min="15" max="15" width="15" style="11" hidden="1" customWidth="1"/>
    <col min="16" max="16" width="12.5703125" style="134" hidden="1" customWidth="1"/>
    <col min="17" max="17" width="15" style="11" hidden="1" customWidth="1"/>
    <col min="18" max="18" width="10" style="11" hidden="1" customWidth="1"/>
    <col min="19" max="19" width="16.28515625" style="11" hidden="1" customWidth="1"/>
    <col min="20" max="20" width="11" style="11" hidden="1" customWidth="1"/>
    <col min="21" max="21" width="15" style="11" hidden="1" customWidth="1"/>
    <col min="22" max="22" width="10" style="11" hidden="1" customWidth="1"/>
    <col min="23" max="23" width="15" style="11" hidden="1" customWidth="1"/>
    <col min="24" max="24" width="13.42578125" style="11" hidden="1" customWidth="1"/>
    <col min="25" max="25" width="15" style="11" hidden="1" customWidth="1"/>
    <col min="26" max="26" width="10" style="11" hidden="1" customWidth="1"/>
    <col min="27" max="27" width="15" style="11" hidden="1" customWidth="1"/>
    <col min="28" max="28" width="10" style="11" hidden="1" customWidth="1"/>
    <col min="29" max="29" width="15" style="11" hidden="1" customWidth="1"/>
    <col min="30" max="30" width="10" style="11" hidden="1" customWidth="1"/>
    <col min="31" max="31" width="15" style="11" hidden="1" customWidth="1"/>
    <col min="32" max="32" width="10.42578125" style="11" hidden="1" customWidth="1"/>
    <col min="33" max="33" width="15" style="11" hidden="1" customWidth="1"/>
    <col min="34" max="34" width="12.42578125" style="11" customWidth="1"/>
    <col min="35" max="35" width="15" style="11" customWidth="1"/>
    <col min="36" max="36" width="12" style="11" hidden="1" customWidth="1"/>
    <col min="37" max="37" width="15" style="11" hidden="1" customWidth="1"/>
    <col min="38" max="38" width="10" style="11" hidden="1" customWidth="1"/>
    <col min="39" max="39" width="15" style="11" hidden="1" customWidth="1"/>
    <col min="40" max="40" width="12.140625" style="11" hidden="1" customWidth="1"/>
    <col min="41" max="41" width="15" style="11" hidden="1" customWidth="1"/>
    <col min="42" max="42" width="10.85546875" style="11" hidden="1" customWidth="1"/>
    <col min="43" max="43" width="15" style="11" hidden="1" customWidth="1"/>
    <col min="44" max="44" width="10" style="11" hidden="1" customWidth="1"/>
    <col min="45" max="45" width="15" style="11" hidden="1" customWidth="1"/>
    <col min="46" max="46" width="13.42578125" style="11" hidden="1" customWidth="1"/>
    <col min="47" max="47" width="15" style="11" hidden="1" customWidth="1"/>
    <col min="48" max="48" width="10" style="11" hidden="1" customWidth="1"/>
    <col min="49" max="49" width="15" style="11" hidden="1" customWidth="1"/>
    <col min="50" max="50" width="12.28515625" style="11" hidden="1" customWidth="1"/>
    <col min="51" max="51" width="15" style="11" hidden="1" customWidth="1"/>
    <col min="52" max="52" width="10" style="11" hidden="1" customWidth="1"/>
    <col min="53" max="53" width="15" style="11" hidden="1" customWidth="1"/>
    <col min="54" max="54" width="12" style="11" hidden="1" customWidth="1"/>
    <col min="55" max="55" width="15" style="11" hidden="1" customWidth="1"/>
    <col min="56" max="56" width="11.28515625" style="11" hidden="1" customWidth="1"/>
    <col min="57" max="57" width="15" style="11" hidden="1" customWidth="1"/>
    <col min="58" max="58" width="11.85546875" style="11" hidden="1" customWidth="1"/>
    <col min="59" max="59" width="15" style="11" hidden="1" customWidth="1"/>
    <col min="60" max="60" width="10" style="11" hidden="1" customWidth="1"/>
    <col min="61" max="61" width="15" style="11" hidden="1" customWidth="1"/>
    <col min="62" max="62" width="11.140625" style="11" hidden="1" customWidth="1"/>
    <col min="63" max="63" width="15" style="11" hidden="1" customWidth="1"/>
    <col min="64" max="64" width="10" style="11" hidden="1" customWidth="1"/>
    <col min="65" max="65" width="15" style="11" hidden="1" customWidth="1"/>
    <col min="66" max="66" width="10" style="135" hidden="1" customWidth="1"/>
    <col min="67" max="67" width="15" style="11" hidden="1" customWidth="1"/>
    <col min="68" max="68" width="10" style="11" hidden="1" customWidth="1"/>
    <col min="69" max="69" width="15" style="11" hidden="1" customWidth="1"/>
    <col min="70" max="70" width="11.5703125" style="11" hidden="1" customWidth="1"/>
    <col min="71" max="71" width="15" style="11" hidden="1" customWidth="1"/>
    <col min="72" max="72" width="12.28515625" style="11" hidden="1" customWidth="1"/>
    <col min="73" max="73" width="15" style="11" hidden="1" customWidth="1"/>
    <col min="74" max="74" width="12.42578125" style="11" hidden="1" customWidth="1"/>
    <col min="75" max="75" width="15.28515625" style="11" hidden="1" customWidth="1"/>
    <col min="76" max="76" width="10" style="11" hidden="1" customWidth="1"/>
    <col min="77" max="77" width="15" style="11" hidden="1" customWidth="1"/>
    <col min="78" max="78" width="12" style="11" customWidth="1"/>
    <col min="79" max="79" width="15" style="11" customWidth="1"/>
    <col min="80" max="80" width="11.42578125" style="11" hidden="1" customWidth="1"/>
    <col min="81" max="81" width="16.140625" style="11" hidden="1" customWidth="1"/>
    <col min="82" max="82" width="12" style="11" hidden="1" customWidth="1"/>
    <col min="83" max="83" width="15" style="11" hidden="1" customWidth="1"/>
    <col min="84" max="84" width="10" style="11" hidden="1" customWidth="1"/>
    <col min="85" max="85" width="15" style="11" hidden="1" customWidth="1"/>
    <col min="86" max="86" width="10" style="11" hidden="1" customWidth="1"/>
    <col min="87" max="87" width="15" style="11" hidden="1" customWidth="1"/>
    <col min="88" max="88" width="10" style="11" hidden="1" customWidth="1"/>
    <col min="89" max="89" width="15" style="11" hidden="1" customWidth="1"/>
    <col min="90" max="90" width="10" style="11" hidden="1" customWidth="1"/>
    <col min="91" max="91" width="15" style="11" hidden="1" customWidth="1"/>
    <col min="92" max="92" width="10" style="11" hidden="1" customWidth="1"/>
    <col min="93" max="93" width="15" style="11" hidden="1" customWidth="1"/>
    <col min="94" max="94" width="11.42578125" style="11" hidden="1" customWidth="1"/>
    <col min="95" max="95" width="15.7109375" style="11" hidden="1" customWidth="1"/>
    <col min="96" max="96" width="9.85546875" style="11" hidden="1" customWidth="1"/>
    <col min="97" max="97" width="15" style="11" hidden="1" customWidth="1"/>
    <col min="98" max="98" width="10.7109375" style="11" hidden="1" customWidth="1"/>
    <col min="99" max="99" width="15" style="11" hidden="1" customWidth="1"/>
    <col min="100" max="100" width="12.5703125" style="11" hidden="1" customWidth="1"/>
    <col min="101" max="101" width="15" style="11" hidden="1" customWidth="1"/>
    <col min="102" max="102" width="10" style="11" hidden="1" customWidth="1"/>
    <col min="103" max="103" width="15" style="11" hidden="1" customWidth="1"/>
    <col min="104" max="104" width="10" style="11" hidden="1" customWidth="1"/>
    <col min="105" max="105" width="15" style="11" hidden="1" customWidth="1"/>
    <col min="106" max="106" width="10" style="11" hidden="1" customWidth="1"/>
    <col min="107" max="107" width="15.7109375" style="11" hidden="1" customWidth="1"/>
    <col min="108" max="108" width="11.85546875" style="11" hidden="1" customWidth="1"/>
    <col min="109" max="109" width="15" style="11" hidden="1" customWidth="1"/>
    <col min="110" max="110" width="10" style="11" hidden="1" customWidth="1"/>
    <col min="111" max="111" width="15" style="11" hidden="1" customWidth="1"/>
    <col min="112" max="112" width="13.28515625" style="11" hidden="1" customWidth="1"/>
    <col min="113" max="113" width="13.42578125" style="11" hidden="1" customWidth="1"/>
    <col min="114" max="114" width="12.28515625" style="11" hidden="1" customWidth="1"/>
    <col min="115" max="115" width="15" style="11" hidden="1" customWidth="1"/>
    <col min="116" max="116" width="11.5703125" style="11" hidden="1" customWidth="1"/>
    <col min="117" max="117" width="15" style="11" hidden="1" customWidth="1"/>
    <col min="118" max="118" width="10" style="11" hidden="1" customWidth="1"/>
    <col min="119" max="119" width="15" style="11" hidden="1" customWidth="1"/>
    <col min="120" max="120" width="10.7109375" style="11" hidden="1" customWidth="1"/>
    <col min="121" max="121" width="14" style="11" hidden="1" customWidth="1"/>
    <col min="122" max="123" width="8.140625" style="11" hidden="1" customWidth="1"/>
    <col min="124" max="124" width="10" style="11" hidden="1" customWidth="1"/>
    <col min="125" max="125" width="15" style="11" hidden="1" customWidth="1"/>
    <col min="126" max="126" width="10" style="11" hidden="1" customWidth="1"/>
    <col min="127" max="127" width="16.28515625" style="11" hidden="1" customWidth="1"/>
    <col min="128" max="128" width="10" style="11" hidden="1" customWidth="1"/>
    <col min="129" max="129" width="15.140625" style="11" hidden="1" customWidth="1"/>
    <col min="130" max="130" width="10.7109375" style="11" hidden="1" customWidth="1"/>
    <col min="131" max="131" width="14.85546875" style="11" hidden="1" customWidth="1"/>
    <col min="132" max="132" width="12.140625" style="2" hidden="1" customWidth="1"/>
    <col min="133" max="133" width="14" style="2" hidden="1" customWidth="1"/>
    <col min="134" max="134" width="12.140625" style="2" hidden="1" customWidth="1"/>
    <col min="135" max="135" width="14" style="2" hidden="1" customWidth="1"/>
    <col min="136" max="136" width="12.7109375" style="2" hidden="1" customWidth="1"/>
    <col min="137" max="137" width="16.85546875" style="2" hidden="1" customWidth="1"/>
    <col min="138" max="138" width="11.5703125" style="2" hidden="1" customWidth="1"/>
    <col min="139" max="139" width="18.42578125" style="2" hidden="1" customWidth="1"/>
    <col min="140" max="140" width="12.5703125" style="2" hidden="1" customWidth="1"/>
    <col min="141" max="141" width="16.85546875" style="2" hidden="1" customWidth="1"/>
    <col min="142" max="142" width="9.85546875" style="3" hidden="1" customWidth="1"/>
    <col min="143" max="143" width="11" style="2" hidden="1" customWidth="1"/>
    <col min="144" max="144" width="10.85546875" style="11" hidden="1" customWidth="1"/>
    <col min="145" max="145" width="17.7109375" style="11" hidden="1" customWidth="1"/>
    <col min="146" max="16384" width="9.140625" style="11"/>
  </cols>
  <sheetData>
    <row r="1" spans="1:145" x14ac:dyDescent="0.25">
      <c r="E1" s="290" t="s">
        <v>598</v>
      </c>
      <c r="F1" s="290"/>
      <c r="G1" s="290"/>
      <c r="H1" s="290"/>
      <c r="I1" s="1"/>
    </row>
    <row r="2" spans="1:145" ht="50.25" customHeight="1" x14ac:dyDescent="0.25">
      <c r="E2" s="291" t="s">
        <v>594</v>
      </c>
      <c r="F2" s="291"/>
      <c r="G2" s="291"/>
      <c r="H2" s="291"/>
      <c r="I2" s="4"/>
      <c r="Y2" s="136"/>
    </row>
    <row r="3" spans="1:145" x14ac:dyDescent="0.25">
      <c r="S3" s="134"/>
      <c r="AG3" s="137"/>
      <c r="AT3" s="138"/>
      <c r="BR3" s="139"/>
      <c r="BZ3" s="134"/>
    </row>
    <row r="4" spans="1:145" ht="38.25" customHeight="1" x14ac:dyDescent="0.25">
      <c r="B4" s="250" t="s">
        <v>0</v>
      </c>
      <c r="C4" s="250"/>
      <c r="D4" s="250"/>
      <c r="E4" s="250"/>
      <c r="F4" s="250"/>
      <c r="G4" s="250"/>
      <c r="H4" s="250"/>
      <c r="I4" s="250"/>
      <c r="N4" s="140"/>
      <c r="O4" s="140"/>
      <c r="P4" s="140"/>
      <c r="Q4" s="140"/>
      <c r="R4" s="141"/>
      <c r="S4" s="140"/>
      <c r="T4" s="141"/>
      <c r="U4" s="140"/>
      <c r="V4" s="141"/>
      <c r="W4" s="5"/>
      <c r="X4" s="141"/>
      <c r="Y4" s="140"/>
      <c r="Z4" s="140"/>
      <c r="AA4" s="140"/>
      <c r="AB4" s="141"/>
      <c r="AC4" s="140"/>
      <c r="AD4" s="141"/>
      <c r="AE4" s="142"/>
      <c r="AF4" s="141"/>
      <c r="AG4" s="140"/>
      <c r="AH4" s="292"/>
      <c r="AI4" s="292"/>
      <c r="AJ4" s="141"/>
      <c r="AK4" s="140"/>
      <c r="AL4" s="141"/>
      <c r="AM4" s="140"/>
      <c r="AN4" s="141"/>
      <c r="AO4" s="140"/>
      <c r="AP4" s="143"/>
      <c r="AQ4" s="140"/>
      <c r="AR4" s="144"/>
      <c r="AS4" s="140"/>
      <c r="AT4" s="141"/>
      <c r="AU4" s="140"/>
      <c r="AV4" s="142"/>
      <c r="AW4" s="140"/>
      <c r="AX4" s="144"/>
      <c r="AY4" s="140"/>
      <c r="AZ4" s="141"/>
      <c r="BA4" s="140"/>
      <c r="BB4" s="141"/>
      <c r="BC4" s="140"/>
      <c r="BD4" s="141"/>
      <c r="BE4" s="140"/>
      <c r="BF4" s="141"/>
      <c r="BG4" s="140"/>
      <c r="BH4" s="141"/>
      <c r="BI4" s="140"/>
      <c r="BJ4" s="141"/>
      <c r="BK4" s="140"/>
      <c r="BL4" s="141"/>
      <c r="BM4" s="140"/>
      <c r="BN4" s="145"/>
      <c r="BO4" s="140"/>
      <c r="BP4" s="140"/>
      <c r="BQ4" s="140"/>
      <c r="BR4" s="146"/>
      <c r="BS4" s="140"/>
      <c r="BT4" s="140"/>
      <c r="BU4" s="140"/>
      <c r="BV4" s="141"/>
      <c r="BW4" s="140"/>
      <c r="BX4" s="141"/>
      <c r="BY4" s="140"/>
      <c r="BZ4" s="140"/>
      <c r="CA4" s="140"/>
      <c r="CB4" s="141"/>
      <c r="CC4" s="141"/>
      <c r="CD4" s="141"/>
      <c r="CE4" s="140"/>
      <c r="CF4" s="141"/>
      <c r="CG4" s="141"/>
      <c r="CH4" s="141"/>
      <c r="CI4" s="141"/>
      <c r="CJ4" s="141"/>
      <c r="CK4" s="141"/>
      <c r="CL4" s="146"/>
      <c r="CM4" s="141"/>
      <c r="CN4" s="141"/>
      <c r="CO4" s="141"/>
      <c r="CP4" s="143"/>
      <c r="CQ4" s="141"/>
      <c r="CR4" s="141"/>
      <c r="CS4" s="147"/>
      <c r="CT4" s="141"/>
      <c r="CU4" s="141"/>
      <c r="CV4" s="148"/>
      <c r="CW4" s="141"/>
      <c r="CX4" s="141"/>
      <c r="CY4" s="141"/>
      <c r="CZ4" s="141"/>
      <c r="DA4" s="141"/>
      <c r="DB4" s="141"/>
      <c r="DC4" s="141"/>
      <c r="DD4" s="140"/>
      <c r="DE4" s="141"/>
      <c r="DF4" s="141"/>
      <c r="DG4" s="141"/>
      <c r="DH4" s="141"/>
      <c r="DI4" s="141"/>
      <c r="DJ4" s="141"/>
      <c r="DK4" s="141"/>
      <c r="DL4" s="141"/>
      <c r="DM4" s="140"/>
      <c r="DN4" s="141"/>
      <c r="DO4" s="140"/>
      <c r="DP4" s="141"/>
      <c r="DQ4" s="149"/>
      <c r="DR4" s="141"/>
      <c r="DS4" s="149"/>
      <c r="DU4" s="140"/>
      <c r="DW4" s="140"/>
      <c r="DX4" s="150"/>
      <c r="DZ4" s="140"/>
      <c r="EA4" s="140"/>
      <c r="EB4" s="6"/>
      <c r="EC4" s="6"/>
      <c r="ED4" s="6"/>
      <c r="EE4" s="6"/>
      <c r="EF4" s="6"/>
      <c r="EG4" s="6"/>
      <c r="EH4" s="6"/>
      <c r="EI4" s="6"/>
      <c r="EJ4" s="6"/>
      <c r="EK4" s="6"/>
      <c r="EL4" s="7"/>
      <c r="EM4" s="6"/>
    </row>
    <row r="5" spans="1:145" ht="17.25" x14ac:dyDescent="0.25">
      <c r="A5" s="151"/>
      <c r="E5" s="121"/>
      <c r="F5" s="121"/>
      <c r="G5" s="121"/>
      <c r="H5" s="121"/>
      <c r="I5" s="121"/>
      <c r="J5" s="121"/>
      <c r="K5" s="121"/>
      <c r="L5" s="121"/>
      <c r="M5" s="122"/>
      <c r="N5" s="140"/>
      <c r="O5" s="140"/>
      <c r="P5" s="140"/>
      <c r="Q5" s="140"/>
      <c r="R5" s="141"/>
      <c r="S5" s="140"/>
      <c r="T5" s="141"/>
      <c r="U5" s="140"/>
      <c r="V5" s="141"/>
      <c r="W5" s="140"/>
      <c r="X5" s="141"/>
      <c r="Y5" s="140"/>
      <c r="Z5" s="141"/>
      <c r="AA5" s="140"/>
      <c r="AB5" s="141"/>
      <c r="AC5" s="140"/>
      <c r="AD5" s="141"/>
      <c r="AE5" s="141"/>
      <c r="AF5" s="141"/>
      <c r="AG5" s="8"/>
      <c r="AH5" s="152"/>
      <c r="AI5" s="140"/>
      <c r="AJ5" s="141"/>
      <c r="AK5" s="140"/>
      <c r="AL5" s="141"/>
      <c r="AM5" s="140"/>
      <c r="AN5" s="141"/>
      <c r="AO5" s="140"/>
      <c r="AP5" s="143"/>
      <c r="AQ5" s="140"/>
      <c r="AR5" s="144"/>
      <c r="AS5" s="140"/>
      <c r="AT5" s="141"/>
      <c r="AU5" s="140"/>
      <c r="AV5" s="141"/>
      <c r="AW5" s="140"/>
      <c r="AX5" s="144"/>
      <c r="AY5" s="140"/>
      <c r="AZ5" s="141"/>
      <c r="BA5" s="140"/>
      <c r="BB5" s="141"/>
      <c r="BC5" s="140"/>
      <c r="BD5" s="141"/>
      <c r="BE5" s="140"/>
      <c r="BF5" s="141"/>
      <c r="BG5" s="140"/>
      <c r="BH5" s="141"/>
      <c r="BI5" s="140"/>
      <c r="BJ5" s="141"/>
      <c r="BK5" s="140"/>
      <c r="BL5" s="141"/>
      <c r="BM5" s="140"/>
      <c r="BN5" s="145"/>
      <c r="BO5" s="140"/>
      <c r="BP5" s="140"/>
      <c r="BQ5" s="140"/>
      <c r="BR5" s="146"/>
      <c r="BS5" s="140"/>
      <c r="BT5" s="140"/>
      <c r="BU5" s="140"/>
      <c r="BV5" s="141"/>
      <c r="BW5" s="140"/>
      <c r="BX5" s="141"/>
      <c r="BY5" s="140"/>
      <c r="BZ5" s="140"/>
      <c r="CA5" s="140"/>
      <c r="CB5" s="141"/>
      <c r="CC5" s="141"/>
      <c r="CD5" s="141"/>
      <c r="CE5" s="141"/>
      <c r="CF5" s="141"/>
      <c r="CG5" s="141"/>
      <c r="CH5" s="141"/>
      <c r="CI5" s="141"/>
      <c r="CJ5" s="141"/>
      <c r="CK5" s="141"/>
      <c r="CL5" s="146"/>
      <c r="CM5" s="141"/>
      <c r="CN5" s="141"/>
      <c r="CO5" s="141"/>
      <c r="CP5" s="143"/>
      <c r="CQ5" s="141"/>
      <c r="CR5" s="141"/>
      <c r="CS5" s="141"/>
      <c r="CT5" s="141"/>
      <c r="CU5" s="141"/>
      <c r="CV5" s="148"/>
      <c r="CW5" s="141"/>
      <c r="CX5" s="141"/>
      <c r="CY5" s="141"/>
      <c r="CZ5" s="141"/>
      <c r="DA5" s="141"/>
      <c r="DB5" s="141"/>
      <c r="DC5" s="141"/>
      <c r="DD5" s="141"/>
      <c r="DE5" s="141"/>
      <c r="DF5" s="141"/>
      <c r="DG5" s="141"/>
      <c r="DH5" s="141"/>
      <c r="DI5" s="141"/>
      <c r="DJ5" s="141"/>
      <c r="DK5" s="141"/>
      <c r="DL5" s="141"/>
      <c r="DM5" s="140"/>
      <c r="DN5" s="141"/>
      <c r="DO5" s="140"/>
      <c r="DP5" s="141"/>
      <c r="DQ5" s="149"/>
      <c r="DR5" s="141"/>
      <c r="DS5" s="149"/>
      <c r="DU5" s="140"/>
      <c r="DW5" s="140"/>
      <c r="DX5" s="150"/>
      <c r="DZ5" s="140"/>
      <c r="EA5" s="140"/>
      <c r="EB5" s="6"/>
      <c r="EC5" s="6"/>
      <c r="ED5" s="6"/>
      <c r="EE5" s="6"/>
      <c r="EF5" s="6"/>
      <c r="EG5" s="6"/>
      <c r="EH5" s="9"/>
      <c r="EI5" s="6"/>
      <c r="EJ5" s="9"/>
      <c r="EK5" s="6"/>
      <c r="EL5" s="10"/>
      <c r="EM5" s="6"/>
    </row>
    <row r="6" spans="1:145" ht="74.25" customHeight="1" x14ac:dyDescent="0.25">
      <c r="A6" s="293" t="s">
        <v>1</v>
      </c>
      <c r="B6" s="293" t="s">
        <v>2</v>
      </c>
      <c r="C6" s="293" t="s">
        <v>3</v>
      </c>
      <c r="D6" s="296" t="s">
        <v>4</v>
      </c>
      <c r="E6" s="299" t="s">
        <v>5</v>
      </c>
      <c r="F6" s="262" t="s">
        <v>6</v>
      </c>
      <c r="G6" s="262" t="s">
        <v>7</v>
      </c>
      <c r="H6" s="262" t="s">
        <v>8</v>
      </c>
      <c r="I6" s="262" t="s">
        <v>9</v>
      </c>
      <c r="J6" s="287" t="s">
        <v>10</v>
      </c>
      <c r="K6" s="288"/>
      <c r="L6" s="288"/>
      <c r="M6" s="289"/>
      <c r="N6" s="278" t="s">
        <v>11</v>
      </c>
      <c r="O6" s="279"/>
      <c r="P6" s="284" t="s">
        <v>12</v>
      </c>
      <c r="Q6" s="285"/>
      <c r="R6" s="281" t="s">
        <v>13</v>
      </c>
      <c r="S6" s="282"/>
      <c r="T6" s="278" t="s">
        <v>14</v>
      </c>
      <c r="U6" s="279"/>
      <c r="V6" s="278" t="s">
        <v>15</v>
      </c>
      <c r="W6" s="279"/>
      <c r="X6" s="284" t="s">
        <v>16</v>
      </c>
      <c r="Y6" s="285"/>
      <c r="Z6" s="284" t="s">
        <v>17</v>
      </c>
      <c r="AA6" s="285"/>
      <c r="AB6" s="278" t="s">
        <v>18</v>
      </c>
      <c r="AC6" s="279"/>
      <c r="AD6" s="281" t="s">
        <v>595</v>
      </c>
      <c r="AE6" s="282"/>
      <c r="AF6" s="258" t="s">
        <v>596</v>
      </c>
      <c r="AG6" s="283"/>
      <c r="AH6" s="302" t="s">
        <v>19</v>
      </c>
      <c r="AI6" s="302"/>
      <c r="AJ6" s="270" t="s">
        <v>20</v>
      </c>
      <c r="AK6" s="270"/>
      <c r="AL6" s="270" t="s">
        <v>21</v>
      </c>
      <c r="AM6" s="270"/>
      <c r="AN6" s="270" t="s">
        <v>22</v>
      </c>
      <c r="AO6" s="270"/>
      <c r="AP6" s="270" t="s">
        <v>23</v>
      </c>
      <c r="AQ6" s="270"/>
      <c r="AR6" s="270" t="s">
        <v>24</v>
      </c>
      <c r="AS6" s="270"/>
      <c r="AT6" s="270" t="s">
        <v>25</v>
      </c>
      <c r="AU6" s="270"/>
      <c r="AV6" s="270" t="s">
        <v>26</v>
      </c>
      <c r="AW6" s="270"/>
      <c r="AX6" s="270" t="s">
        <v>27</v>
      </c>
      <c r="AY6" s="270"/>
      <c r="AZ6" s="270" t="s">
        <v>28</v>
      </c>
      <c r="BA6" s="270"/>
      <c r="BB6" s="270" t="s">
        <v>29</v>
      </c>
      <c r="BC6" s="270"/>
      <c r="BD6" s="270" t="s">
        <v>30</v>
      </c>
      <c r="BE6" s="270"/>
      <c r="BF6" s="270" t="s">
        <v>31</v>
      </c>
      <c r="BG6" s="270"/>
      <c r="BH6" s="270" t="s">
        <v>32</v>
      </c>
      <c r="BI6" s="270"/>
      <c r="BJ6" s="270" t="s">
        <v>33</v>
      </c>
      <c r="BK6" s="270"/>
      <c r="BL6" s="270" t="s">
        <v>34</v>
      </c>
      <c r="BM6" s="270"/>
      <c r="BN6" s="270" t="s">
        <v>35</v>
      </c>
      <c r="BO6" s="270"/>
      <c r="BP6" s="270" t="s">
        <v>36</v>
      </c>
      <c r="BQ6" s="270"/>
      <c r="BR6" s="270" t="s">
        <v>37</v>
      </c>
      <c r="BS6" s="270"/>
      <c r="BT6" s="270" t="s">
        <v>38</v>
      </c>
      <c r="BU6" s="270"/>
      <c r="BV6" s="270" t="s">
        <v>39</v>
      </c>
      <c r="BW6" s="270"/>
      <c r="BX6" s="270" t="s">
        <v>40</v>
      </c>
      <c r="BY6" s="270"/>
      <c r="BZ6" s="302" t="s">
        <v>41</v>
      </c>
      <c r="CA6" s="302"/>
      <c r="CB6" s="278" t="s">
        <v>42</v>
      </c>
      <c r="CC6" s="279"/>
      <c r="CD6" s="278" t="s">
        <v>43</v>
      </c>
      <c r="CE6" s="279"/>
      <c r="CF6" s="278" t="s">
        <v>44</v>
      </c>
      <c r="CG6" s="279"/>
      <c r="CH6" s="278" t="s">
        <v>45</v>
      </c>
      <c r="CI6" s="279"/>
      <c r="CJ6" s="278" t="s">
        <v>46</v>
      </c>
      <c r="CK6" s="279"/>
      <c r="CL6" s="278" t="s">
        <v>47</v>
      </c>
      <c r="CM6" s="279"/>
      <c r="CN6" s="278" t="s">
        <v>48</v>
      </c>
      <c r="CO6" s="279"/>
      <c r="CP6" s="278" t="s">
        <v>49</v>
      </c>
      <c r="CQ6" s="279"/>
      <c r="CR6" s="278" t="s">
        <v>50</v>
      </c>
      <c r="CS6" s="279"/>
      <c r="CT6" s="278" t="s">
        <v>51</v>
      </c>
      <c r="CU6" s="279"/>
      <c r="CV6" s="278" t="s">
        <v>52</v>
      </c>
      <c r="CW6" s="279"/>
      <c r="CX6" s="278" t="s">
        <v>53</v>
      </c>
      <c r="CY6" s="279"/>
      <c r="CZ6" s="278" t="s">
        <v>54</v>
      </c>
      <c r="DA6" s="279"/>
      <c r="DB6" s="278" t="s">
        <v>55</v>
      </c>
      <c r="DC6" s="279"/>
      <c r="DD6" s="281" t="s">
        <v>56</v>
      </c>
      <c r="DE6" s="282"/>
      <c r="DF6" s="278" t="s">
        <v>57</v>
      </c>
      <c r="DG6" s="279"/>
      <c r="DH6" s="278" t="s">
        <v>58</v>
      </c>
      <c r="DI6" s="279"/>
      <c r="DJ6" s="278" t="s">
        <v>59</v>
      </c>
      <c r="DK6" s="279"/>
      <c r="DL6" s="278" t="s">
        <v>60</v>
      </c>
      <c r="DM6" s="279"/>
      <c r="DN6" s="278" t="s">
        <v>61</v>
      </c>
      <c r="DO6" s="279"/>
      <c r="DP6" s="276" t="s">
        <v>62</v>
      </c>
      <c r="DQ6" s="277"/>
      <c r="DR6" s="278" t="s">
        <v>63</v>
      </c>
      <c r="DS6" s="280"/>
      <c r="DT6" s="278" t="s">
        <v>64</v>
      </c>
      <c r="DU6" s="279"/>
      <c r="DV6" s="278" t="s">
        <v>65</v>
      </c>
      <c r="DW6" s="279"/>
      <c r="DX6" s="274" t="s">
        <v>66</v>
      </c>
      <c r="DY6" s="275"/>
      <c r="DZ6" s="276" t="s">
        <v>67</v>
      </c>
      <c r="EA6" s="277"/>
      <c r="EB6" s="276" t="s">
        <v>68</v>
      </c>
      <c r="EC6" s="277"/>
      <c r="ED6" s="276" t="s">
        <v>69</v>
      </c>
      <c r="EE6" s="277"/>
      <c r="EF6" s="276" t="s">
        <v>70</v>
      </c>
      <c r="EG6" s="277"/>
      <c r="EH6" s="269" t="s">
        <v>71</v>
      </c>
      <c r="EI6" s="269"/>
      <c r="EJ6" s="269" t="s">
        <v>72</v>
      </c>
      <c r="EK6" s="269"/>
      <c r="EL6" s="269" t="s">
        <v>73</v>
      </c>
      <c r="EM6" s="269"/>
      <c r="EN6" s="270" t="s">
        <v>74</v>
      </c>
      <c r="EO6" s="270"/>
    </row>
    <row r="7" spans="1:145" s="14" customFormat="1" ht="15" x14ac:dyDescent="0.25">
      <c r="A7" s="294"/>
      <c r="B7" s="294"/>
      <c r="C7" s="294"/>
      <c r="D7" s="297"/>
      <c r="E7" s="300"/>
      <c r="F7" s="286"/>
      <c r="G7" s="286"/>
      <c r="H7" s="286"/>
      <c r="I7" s="286"/>
      <c r="J7" s="271" t="s">
        <v>75</v>
      </c>
      <c r="K7" s="272"/>
      <c r="L7" s="272"/>
      <c r="M7" s="273"/>
      <c r="N7" s="258">
        <v>270005</v>
      </c>
      <c r="O7" s="259"/>
      <c r="P7" s="258"/>
      <c r="Q7" s="259"/>
      <c r="R7" s="258">
        <v>270008</v>
      </c>
      <c r="S7" s="259"/>
      <c r="T7" s="258">
        <v>270007</v>
      </c>
      <c r="U7" s="259"/>
      <c r="V7" s="258">
        <v>270149</v>
      </c>
      <c r="W7" s="259"/>
      <c r="X7" s="258">
        <v>270015</v>
      </c>
      <c r="Y7" s="259"/>
      <c r="Z7" s="258">
        <v>270042</v>
      </c>
      <c r="AA7" s="259"/>
      <c r="AB7" s="258">
        <v>270017</v>
      </c>
      <c r="AC7" s="259"/>
      <c r="AD7" s="258">
        <v>270008</v>
      </c>
      <c r="AE7" s="259"/>
      <c r="AF7" s="258">
        <v>270057</v>
      </c>
      <c r="AG7" s="259"/>
      <c r="AH7" s="268">
        <v>270002</v>
      </c>
      <c r="AI7" s="268"/>
      <c r="AJ7" s="268">
        <v>270040</v>
      </c>
      <c r="AK7" s="268"/>
      <c r="AL7" s="268">
        <v>270041</v>
      </c>
      <c r="AM7" s="268"/>
      <c r="AN7" s="268">
        <v>270034</v>
      </c>
      <c r="AO7" s="268"/>
      <c r="AP7" s="268">
        <v>270021</v>
      </c>
      <c r="AQ7" s="268"/>
      <c r="AR7" s="268">
        <v>270019</v>
      </c>
      <c r="AS7" s="268"/>
      <c r="AT7" s="268">
        <v>270020</v>
      </c>
      <c r="AU7" s="268"/>
      <c r="AV7" s="268">
        <v>270022</v>
      </c>
      <c r="AW7" s="268"/>
      <c r="AX7" s="268">
        <v>270024</v>
      </c>
      <c r="AY7" s="268"/>
      <c r="AZ7" s="268">
        <v>270025</v>
      </c>
      <c r="BA7" s="268"/>
      <c r="BB7" s="268">
        <v>270026</v>
      </c>
      <c r="BC7" s="268"/>
      <c r="BD7" s="268">
        <v>270035</v>
      </c>
      <c r="BE7" s="268"/>
      <c r="BF7" s="268">
        <v>270036</v>
      </c>
      <c r="BG7" s="268"/>
      <c r="BH7" s="268">
        <v>270037</v>
      </c>
      <c r="BI7" s="268"/>
      <c r="BJ7" s="268">
        <v>270038</v>
      </c>
      <c r="BK7" s="268"/>
      <c r="BL7" s="268">
        <v>270108</v>
      </c>
      <c r="BM7" s="268"/>
      <c r="BN7" s="268">
        <v>270043</v>
      </c>
      <c r="BO7" s="268"/>
      <c r="BP7" s="268">
        <v>270155</v>
      </c>
      <c r="BQ7" s="268"/>
      <c r="BR7" s="268">
        <v>270168</v>
      </c>
      <c r="BS7" s="268"/>
      <c r="BT7" s="268">
        <v>270134</v>
      </c>
      <c r="BU7" s="268"/>
      <c r="BV7" s="268">
        <v>270098</v>
      </c>
      <c r="BW7" s="268"/>
      <c r="BX7" s="268">
        <v>270087</v>
      </c>
      <c r="BY7" s="268"/>
      <c r="BZ7" s="268">
        <v>270169</v>
      </c>
      <c r="CA7" s="268"/>
      <c r="CB7" s="258">
        <v>270050</v>
      </c>
      <c r="CC7" s="259"/>
      <c r="CD7" s="258">
        <v>270052</v>
      </c>
      <c r="CE7" s="259"/>
      <c r="CF7" s="258">
        <v>270053</v>
      </c>
      <c r="CG7" s="259"/>
      <c r="CH7" s="258">
        <v>270056</v>
      </c>
      <c r="CI7" s="259"/>
      <c r="CJ7" s="258">
        <v>270054</v>
      </c>
      <c r="CK7" s="259"/>
      <c r="CL7" s="258">
        <v>270047</v>
      </c>
      <c r="CM7" s="259"/>
      <c r="CN7" s="258">
        <v>270060</v>
      </c>
      <c r="CO7" s="259"/>
      <c r="CP7" s="258">
        <v>270068</v>
      </c>
      <c r="CQ7" s="259"/>
      <c r="CR7" s="258">
        <v>270156</v>
      </c>
      <c r="CS7" s="259"/>
      <c r="CT7" s="258">
        <v>270146</v>
      </c>
      <c r="CU7" s="259"/>
      <c r="CV7" s="258">
        <v>270088</v>
      </c>
      <c r="CW7" s="259"/>
      <c r="CX7" s="258">
        <v>270091</v>
      </c>
      <c r="CY7" s="259"/>
      <c r="CZ7" s="266">
        <v>270170</v>
      </c>
      <c r="DA7" s="267"/>
      <c r="DB7" s="258">
        <v>270069</v>
      </c>
      <c r="DC7" s="259"/>
      <c r="DD7" s="266">
        <v>270171</v>
      </c>
      <c r="DE7" s="267"/>
      <c r="DF7" s="258">
        <v>270095</v>
      </c>
      <c r="DG7" s="259"/>
      <c r="DH7" s="258">
        <v>270065</v>
      </c>
      <c r="DI7" s="259"/>
      <c r="DJ7" s="258">
        <v>270089</v>
      </c>
      <c r="DK7" s="259"/>
      <c r="DL7" s="258">
        <v>270161</v>
      </c>
      <c r="DM7" s="259"/>
      <c r="DN7" s="258">
        <v>270204</v>
      </c>
      <c r="DO7" s="259"/>
      <c r="DP7" s="258">
        <v>270241</v>
      </c>
      <c r="DQ7" s="259"/>
      <c r="DR7" s="258">
        <v>270176</v>
      </c>
      <c r="DS7" s="259"/>
      <c r="DT7" s="258">
        <v>270237</v>
      </c>
      <c r="DU7" s="259"/>
      <c r="DV7" s="258">
        <v>270003</v>
      </c>
      <c r="DW7" s="259"/>
      <c r="DX7" s="264">
        <v>270223</v>
      </c>
      <c r="DY7" s="265"/>
      <c r="DZ7" s="258">
        <v>270243</v>
      </c>
      <c r="EA7" s="259"/>
      <c r="EB7" s="258">
        <v>270104</v>
      </c>
      <c r="EC7" s="259"/>
      <c r="ED7" s="258">
        <v>270135</v>
      </c>
      <c r="EE7" s="259"/>
      <c r="EF7" s="258">
        <v>270194</v>
      </c>
      <c r="EG7" s="259"/>
      <c r="EH7" s="12"/>
      <c r="EI7" s="12"/>
      <c r="EJ7" s="12"/>
      <c r="EK7" s="12"/>
      <c r="EL7" s="13"/>
      <c r="EM7" s="13"/>
      <c r="EN7" s="260"/>
      <c r="EO7" s="261"/>
    </row>
    <row r="8" spans="1:145" thickBot="1" x14ac:dyDescent="0.3">
      <c r="A8" s="294"/>
      <c r="B8" s="294"/>
      <c r="C8" s="294"/>
      <c r="D8" s="297"/>
      <c r="E8" s="300"/>
      <c r="F8" s="286"/>
      <c r="G8" s="286"/>
      <c r="H8" s="286"/>
      <c r="I8" s="286"/>
      <c r="J8" s="262" t="s">
        <v>76</v>
      </c>
      <c r="K8" s="262" t="s">
        <v>77</v>
      </c>
      <c r="L8" s="262" t="s">
        <v>78</v>
      </c>
      <c r="M8" s="262" t="s">
        <v>79</v>
      </c>
      <c r="N8" s="251" t="s">
        <v>80</v>
      </c>
      <c r="O8" s="252"/>
      <c r="P8" s="251" t="s">
        <v>80</v>
      </c>
      <c r="Q8" s="252"/>
      <c r="R8" s="251" t="s">
        <v>80</v>
      </c>
      <c r="S8" s="252"/>
      <c r="T8" s="251" t="s">
        <v>80</v>
      </c>
      <c r="U8" s="252"/>
      <c r="V8" s="251" t="s">
        <v>80</v>
      </c>
      <c r="W8" s="252"/>
      <c r="X8" s="251" t="s">
        <v>80</v>
      </c>
      <c r="Y8" s="252"/>
      <c r="Z8" s="251" t="s">
        <v>80</v>
      </c>
      <c r="AA8" s="252"/>
      <c r="AB8" s="256" t="s">
        <v>80</v>
      </c>
      <c r="AC8" s="257"/>
      <c r="AD8" s="251" t="s">
        <v>80</v>
      </c>
      <c r="AE8" s="252"/>
      <c r="AF8" s="251" t="s">
        <v>80</v>
      </c>
      <c r="AG8" s="252"/>
      <c r="AH8" s="255" t="s">
        <v>80</v>
      </c>
      <c r="AI8" s="255"/>
      <c r="AJ8" s="255" t="s">
        <v>80</v>
      </c>
      <c r="AK8" s="255"/>
      <c r="AL8" s="255" t="s">
        <v>80</v>
      </c>
      <c r="AM8" s="255"/>
      <c r="AN8" s="255" t="s">
        <v>80</v>
      </c>
      <c r="AO8" s="255"/>
      <c r="AP8" s="255" t="s">
        <v>80</v>
      </c>
      <c r="AQ8" s="255"/>
      <c r="AR8" s="255" t="s">
        <v>80</v>
      </c>
      <c r="AS8" s="255"/>
      <c r="AT8" s="255" t="s">
        <v>80</v>
      </c>
      <c r="AU8" s="255"/>
      <c r="AV8" s="255" t="s">
        <v>80</v>
      </c>
      <c r="AW8" s="255"/>
      <c r="AX8" s="255" t="s">
        <v>80</v>
      </c>
      <c r="AY8" s="255"/>
      <c r="AZ8" s="255" t="s">
        <v>80</v>
      </c>
      <c r="BA8" s="255"/>
      <c r="BB8" s="255" t="s">
        <v>80</v>
      </c>
      <c r="BC8" s="255"/>
      <c r="BD8" s="255" t="s">
        <v>80</v>
      </c>
      <c r="BE8" s="255"/>
      <c r="BF8" s="255" t="s">
        <v>80</v>
      </c>
      <c r="BG8" s="255"/>
      <c r="BH8" s="255" t="s">
        <v>80</v>
      </c>
      <c r="BI8" s="255"/>
      <c r="BJ8" s="255" t="s">
        <v>80</v>
      </c>
      <c r="BK8" s="255"/>
      <c r="BL8" s="255" t="s">
        <v>80</v>
      </c>
      <c r="BM8" s="255"/>
      <c r="BN8" s="255" t="s">
        <v>80</v>
      </c>
      <c r="BO8" s="255"/>
      <c r="BP8" s="255" t="s">
        <v>80</v>
      </c>
      <c r="BQ8" s="255"/>
      <c r="BR8" s="255" t="s">
        <v>80</v>
      </c>
      <c r="BS8" s="255"/>
      <c r="BT8" s="255" t="s">
        <v>80</v>
      </c>
      <c r="BU8" s="255"/>
      <c r="BV8" s="255" t="s">
        <v>80</v>
      </c>
      <c r="BW8" s="255"/>
      <c r="BX8" s="255" t="s">
        <v>80</v>
      </c>
      <c r="BY8" s="255"/>
      <c r="BZ8" s="255" t="s">
        <v>80</v>
      </c>
      <c r="CA8" s="255"/>
      <c r="CB8" s="251" t="s">
        <v>80</v>
      </c>
      <c r="CC8" s="252"/>
      <c r="CD8" s="251" t="s">
        <v>80</v>
      </c>
      <c r="CE8" s="252"/>
      <c r="CF8" s="251" t="s">
        <v>80</v>
      </c>
      <c r="CG8" s="252"/>
      <c r="CH8" s="251" t="s">
        <v>80</v>
      </c>
      <c r="CI8" s="252"/>
      <c r="CJ8" s="251" t="s">
        <v>80</v>
      </c>
      <c r="CK8" s="252"/>
      <c r="CL8" s="251" t="s">
        <v>80</v>
      </c>
      <c r="CM8" s="252"/>
      <c r="CN8" s="251" t="s">
        <v>80</v>
      </c>
      <c r="CO8" s="252"/>
      <c r="CP8" s="251" t="s">
        <v>80</v>
      </c>
      <c r="CQ8" s="252"/>
      <c r="CR8" s="251" t="s">
        <v>80</v>
      </c>
      <c r="CS8" s="252"/>
      <c r="CT8" s="251" t="s">
        <v>80</v>
      </c>
      <c r="CU8" s="252"/>
      <c r="CV8" s="251" t="s">
        <v>80</v>
      </c>
      <c r="CW8" s="252"/>
      <c r="CX8" s="251" t="s">
        <v>80</v>
      </c>
      <c r="CY8" s="252"/>
      <c r="CZ8" s="251" t="s">
        <v>80</v>
      </c>
      <c r="DA8" s="252"/>
      <c r="DB8" s="251" t="s">
        <v>80</v>
      </c>
      <c r="DC8" s="252"/>
      <c r="DD8" s="251" t="s">
        <v>80</v>
      </c>
      <c r="DE8" s="252"/>
      <c r="DF8" s="251" t="s">
        <v>80</v>
      </c>
      <c r="DG8" s="252"/>
      <c r="DH8" s="251" t="s">
        <v>80</v>
      </c>
      <c r="DI8" s="252"/>
      <c r="DJ8" s="251" t="s">
        <v>80</v>
      </c>
      <c r="DK8" s="252"/>
      <c r="DL8" s="251" t="s">
        <v>80</v>
      </c>
      <c r="DM8" s="252"/>
      <c r="DN8" s="251" t="s">
        <v>80</v>
      </c>
      <c r="DO8" s="252"/>
      <c r="DP8" s="251" t="s">
        <v>80</v>
      </c>
      <c r="DQ8" s="252"/>
      <c r="DR8" s="253" t="s">
        <v>81</v>
      </c>
      <c r="DS8" s="254"/>
      <c r="DT8" s="251" t="s">
        <v>80</v>
      </c>
      <c r="DU8" s="252"/>
      <c r="DV8" s="251" t="s">
        <v>80</v>
      </c>
      <c r="DW8" s="252"/>
      <c r="DX8" s="251" t="s">
        <v>80</v>
      </c>
      <c r="DY8" s="252"/>
      <c r="DZ8" s="251" t="s">
        <v>80</v>
      </c>
      <c r="EA8" s="252"/>
      <c r="EB8" s="251" t="s">
        <v>80</v>
      </c>
      <c r="EC8" s="252"/>
      <c r="ED8" s="251" t="s">
        <v>80</v>
      </c>
      <c r="EE8" s="252"/>
      <c r="EF8" s="251" t="s">
        <v>80</v>
      </c>
      <c r="EG8" s="252"/>
      <c r="EH8" s="15"/>
      <c r="EI8" s="15"/>
      <c r="EJ8" s="15"/>
      <c r="EK8" s="15"/>
      <c r="EL8" s="16"/>
      <c r="EM8" s="15"/>
      <c r="EN8" s="251" t="s">
        <v>80</v>
      </c>
      <c r="EO8" s="252"/>
    </row>
    <row r="9" spans="1:145" ht="44.25" customHeight="1" x14ac:dyDescent="0.25">
      <c r="A9" s="295"/>
      <c r="B9" s="295"/>
      <c r="C9" s="295"/>
      <c r="D9" s="298"/>
      <c r="E9" s="301"/>
      <c r="F9" s="263"/>
      <c r="G9" s="263"/>
      <c r="H9" s="263"/>
      <c r="I9" s="263"/>
      <c r="J9" s="263"/>
      <c r="K9" s="263"/>
      <c r="L9" s="263"/>
      <c r="M9" s="263"/>
      <c r="N9" s="17" t="s">
        <v>82</v>
      </c>
      <c r="O9" s="17" t="s">
        <v>83</v>
      </c>
      <c r="P9" s="17" t="s">
        <v>82</v>
      </c>
      <c r="Q9" s="17" t="s">
        <v>83</v>
      </c>
      <c r="R9" s="17" t="s">
        <v>82</v>
      </c>
      <c r="S9" s="17" t="s">
        <v>83</v>
      </c>
      <c r="T9" s="17" t="s">
        <v>82</v>
      </c>
      <c r="U9" s="17" t="s">
        <v>83</v>
      </c>
      <c r="V9" s="17" t="s">
        <v>82</v>
      </c>
      <c r="W9" s="17" t="s">
        <v>83</v>
      </c>
      <c r="X9" s="17" t="s">
        <v>82</v>
      </c>
      <c r="Y9" s="17" t="s">
        <v>83</v>
      </c>
      <c r="Z9" s="17" t="s">
        <v>82</v>
      </c>
      <c r="AA9" s="17" t="s">
        <v>83</v>
      </c>
      <c r="AB9" s="18" t="s">
        <v>82</v>
      </c>
      <c r="AC9" s="18" t="s">
        <v>83</v>
      </c>
      <c r="AD9" s="17" t="s">
        <v>82</v>
      </c>
      <c r="AE9" s="17" t="s">
        <v>83</v>
      </c>
      <c r="AF9" s="17" t="s">
        <v>82</v>
      </c>
      <c r="AG9" s="17" t="s">
        <v>83</v>
      </c>
      <c r="AH9" s="17" t="s">
        <v>82</v>
      </c>
      <c r="AI9" s="17" t="s">
        <v>83</v>
      </c>
      <c r="AJ9" s="17" t="s">
        <v>82</v>
      </c>
      <c r="AK9" s="17" t="s">
        <v>83</v>
      </c>
      <c r="AL9" s="17" t="s">
        <v>82</v>
      </c>
      <c r="AM9" s="17" t="s">
        <v>83</v>
      </c>
      <c r="AN9" s="17" t="s">
        <v>82</v>
      </c>
      <c r="AO9" s="17" t="s">
        <v>83</v>
      </c>
      <c r="AP9" s="17" t="s">
        <v>82</v>
      </c>
      <c r="AQ9" s="17" t="s">
        <v>83</v>
      </c>
      <c r="AR9" s="17" t="s">
        <v>82</v>
      </c>
      <c r="AS9" s="17" t="s">
        <v>83</v>
      </c>
      <c r="AT9" s="17" t="s">
        <v>82</v>
      </c>
      <c r="AU9" s="17" t="s">
        <v>83</v>
      </c>
      <c r="AV9" s="17" t="s">
        <v>82</v>
      </c>
      <c r="AW9" s="17" t="s">
        <v>83</v>
      </c>
      <c r="AX9" s="17" t="s">
        <v>82</v>
      </c>
      <c r="AY9" s="17" t="s">
        <v>83</v>
      </c>
      <c r="AZ9" s="17" t="s">
        <v>82</v>
      </c>
      <c r="BA9" s="17" t="s">
        <v>83</v>
      </c>
      <c r="BB9" s="17" t="s">
        <v>82</v>
      </c>
      <c r="BC9" s="17" t="s">
        <v>83</v>
      </c>
      <c r="BD9" s="17" t="s">
        <v>82</v>
      </c>
      <c r="BE9" s="17" t="s">
        <v>83</v>
      </c>
      <c r="BF9" s="17" t="s">
        <v>82</v>
      </c>
      <c r="BG9" s="17" t="s">
        <v>83</v>
      </c>
      <c r="BH9" s="17" t="s">
        <v>82</v>
      </c>
      <c r="BI9" s="17" t="s">
        <v>83</v>
      </c>
      <c r="BJ9" s="17" t="s">
        <v>82</v>
      </c>
      <c r="BK9" s="17" t="s">
        <v>83</v>
      </c>
      <c r="BL9" s="17" t="s">
        <v>82</v>
      </c>
      <c r="BM9" s="17" t="s">
        <v>83</v>
      </c>
      <c r="BN9" s="17" t="s">
        <v>82</v>
      </c>
      <c r="BO9" s="17" t="s">
        <v>83</v>
      </c>
      <c r="BP9" s="17" t="s">
        <v>82</v>
      </c>
      <c r="BQ9" s="17" t="s">
        <v>83</v>
      </c>
      <c r="BR9" s="17" t="s">
        <v>82</v>
      </c>
      <c r="BS9" s="17" t="s">
        <v>83</v>
      </c>
      <c r="BT9" s="17" t="s">
        <v>82</v>
      </c>
      <c r="BU9" s="17" t="s">
        <v>83</v>
      </c>
      <c r="BV9" s="17" t="s">
        <v>82</v>
      </c>
      <c r="BW9" s="17" t="s">
        <v>83</v>
      </c>
      <c r="BX9" s="17" t="s">
        <v>82</v>
      </c>
      <c r="BY9" s="17" t="s">
        <v>83</v>
      </c>
      <c r="BZ9" s="17" t="s">
        <v>82</v>
      </c>
      <c r="CA9" s="17" t="s">
        <v>83</v>
      </c>
      <c r="CB9" s="17" t="s">
        <v>82</v>
      </c>
      <c r="CC9" s="17" t="s">
        <v>83</v>
      </c>
      <c r="CD9" s="17" t="s">
        <v>82</v>
      </c>
      <c r="CE9" s="17" t="s">
        <v>83</v>
      </c>
      <c r="CF9" s="18" t="s">
        <v>82</v>
      </c>
      <c r="CG9" s="17" t="s">
        <v>83</v>
      </c>
      <c r="CH9" s="17" t="s">
        <v>82</v>
      </c>
      <c r="CI9" s="17" t="s">
        <v>83</v>
      </c>
      <c r="CJ9" s="17" t="s">
        <v>82</v>
      </c>
      <c r="CK9" s="17" t="s">
        <v>83</v>
      </c>
      <c r="CL9" s="17" t="s">
        <v>82</v>
      </c>
      <c r="CM9" s="17" t="s">
        <v>83</v>
      </c>
      <c r="CN9" s="17" t="s">
        <v>82</v>
      </c>
      <c r="CO9" s="17" t="s">
        <v>83</v>
      </c>
      <c r="CP9" s="17" t="s">
        <v>82</v>
      </c>
      <c r="CQ9" s="17" t="s">
        <v>83</v>
      </c>
      <c r="CR9" s="17" t="s">
        <v>82</v>
      </c>
      <c r="CS9" s="17" t="s">
        <v>83</v>
      </c>
      <c r="CT9" s="17" t="s">
        <v>82</v>
      </c>
      <c r="CU9" s="17" t="s">
        <v>83</v>
      </c>
      <c r="CV9" s="17" t="s">
        <v>82</v>
      </c>
      <c r="CW9" s="17" t="s">
        <v>83</v>
      </c>
      <c r="CX9" s="17" t="s">
        <v>82</v>
      </c>
      <c r="CY9" s="17" t="s">
        <v>83</v>
      </c>
      <c r="CZ9" s="17" t="s">
        <v>82</v>
      </c>
      <c r="DA9" s="17" t="s">
        <v>83</v>
      </c>
      <c r="DB9" s="17" t="s">
        <v>82</v>
      </c>
      <c r="DC9" s="17" t="s">
        <v>83</v>
      </c>
      <c r="DD9" s="17" t="s">
        <v>82</v>
      </c>
      <c r="DE9" s="17" t="s">
        <v>83</v>
      </c>
      <c r="DF9" s="17" t="s">
        <v>82</v>
      </c>
      <c r="DG9" s="17" t="s">
        <v>83</v>
      </c>
      <c r="DH9" s="17" t="s">
        <v>82</v>
      </c>
      <c r="DI9" s="17" t="s">
        <v>83</v>
      </c>
      <c r="DJ9" s="17" t="s">
        <v>82</v>
      </c>
      <c r="DK9" s="17" t="s">
        <v>83</v>
      </c>
      <c r="DL9" s="17" t="s">
        <v>82</v>
      </c>
      <c r="DM9" s="17" t="s">
        <v>83</v>
      </c>
      <c r="DN9" s="17" t="s">
        <v>82</v>
      </c>
      <c r="DO9" s="17" t="s">
        <v>83</v>
      </c>
      <c r="DP9" s="17" t="s">
        <v>82</v>
      </c>
      <c r="DQ9" s="17" t="s">
        <v>83</v>
      </c>
      <c r="DR9" s="19" t="s">
        <v>82</v>
      </c>
      <c r="DS9" s="20" t="s">
        <v>83</v>
      </c>
      <c r="DT9" s="17" t="s">
        <v>82</v>
      </c>
      <c r="DU9" s="17" t="s">
        <v>83</v>
      </c>
      <c r="DV9" s="17" t="s">
        <v>82</v>
      </c>
      <c r="DW9" s="17" t="s">
        <v>83</v>
      </c>
      <c r="DX9" s="17" t="s">
        <v>82</v>
      </c>
      <c r="DY9" s="17" t="s">
        <v>83</v>
      </c>
      <c r="DZ9" s="17" t="s">
        <v>82</v>
      </c>
      <c r="EA9" s="17" t="s">
        <v>83</v>
      </c>
      <c r="EB9" s="17" t="s">
        <v>82</v>
      </c>
      <c r="EC9" s="17" t="s">
        <v>83</v>
      </c>
      <c r="ED9" s="17" t="s">
        <v>82</v>
      </c>
      <c r="EE9" s="17" t="s">
        <v>83</v>
      </c>
      <c r="EF9" s="17" t="s">
        <v>82</v>
      </c>
      <c r="EG9" s="17" t="s">
        <v>83</v>
      </c>
      <c r="EH9" s="21" t="s">
        <v>82</v>
      </c>
      <c r="EI9" s="22" t="s">
        <v>83</v>
      </c>
      <c r="EJ9" s="21" t="s">
        <v>82</v>
      </c>
      <c r="EK9" s="22" t="s">
        <v>83</v>
      </c>
      <c r="EL9" s="23" t="s">
        <v>82</v>
      </c>
      <c r="EM9" s="22" t="s">
        <v>83</v>
      </c>
      <c r="EN9" s="17" t="s">
        <v>82</v>
      </c>
      <c r="EO9" s="17" t="s">
        <v>83</v>
      </c>
    </row>
    <row r="10" spans="1:145" ht="25.5" customHeight="1" x14ac:dyDescent="0.25">
      <c r="B10" s="24"/>
      <c r="C10" s="24"/>
      <c r="D10" s="25"/>
      <c r="E10" s="26"/>
      <c r="F10" s="26"/>
      <c r="G10" s="26"/>
      <c r="H10" s="27"/>
      <c r="I10" s="27"/>
      <c r="J10" s="28"/>
      <c r="K10" s="28"/>
      <c r="L10" s="28"/>
      <c r="M10" s="28"/>
      <c r="N10" s="29"/>
      <c r="O10" s="29">
        <v>1</v>
      </c>
      <c r="P10" s="30"/>
      <c r="Q10" s="29">
        <v>1</v>
      </c>
      <c r="R10" s="29"/>
      <c r="S10" s="29">
        <v>1</v>
      </c>
      <c r="T10" s="29"/>
      <c r="U10" s="29">
        <v>1</v>
      </c>
      <c r="V10" s="29"/>
      <c r="W10" s="29">
        <v>1</v>
      </c>
      <c r="X10" s="29"/>
      <c r="Y10" s="29">
        <v>1</v>
      </c>
      <c r="Z10" s="29"/>
      <c r="AA10" s="29">
        <v>1</v>
      </c>
      <c r="AB10" s="31"/>
      <c r="AC10" s="31">
        <v>1</v>
      </c>
      <c r="AD10" s="29"/>
      <c r="AE10" s="29">
        <v>1</v>
      </c>
      <c r="AF10" s="29"/>
      <c r="AG10" s="29">
        <v>1</v>
      </c>
      <c r="AH10" s="29"/>
      <c r="AI10" s="29">
        <v>1</v>
      </c>
      <c r="AJ10" s="29"/>
      <c r="AK10" s="29">
        <v>1</v>
      </c>
      <c r="AL10" s="29"/>
      <c r="AM10" s="29">
        <v>1</v>
      </c>
      <c r="AN10" s="29"/>
      <c r="AO10" s="29">
        <v>1</v>
      </c>
      <c r="AP10" s="29"/>
      <c r="AQ10" s="31">
        <v>1</v>
      </c>
      <c r="AR10" s="29"/>
      <c r="AS10" s="29">
        <v>1</v>
      </c>
      <c r="AT10" s="29"/>
      <c r="AU10" s="29">
        <v>1</v>
      </c>
      <c r="AV10" s="29"/>
      <c r="AW10" s="29">
        <v>1</v>
      </c>
      <c r="AX10" s="29"/>
      <c r="AY10" s="29">
        <v>1</v>
      </c>
      <c r="AZ10" s="29"/>
      <c r="BA10" s="29">
        <v>1</v>
      </c>
      <c r="BB10" s="29"/>
      <c r="BC10" s="29">
        <v>1</v>
      </c>
      <c r="BD10" s="29"/>
      <c r="BE10" s="29">
        <v>1</v>
      </c>
      <c r="BF10" s="29"/>
      <c r="BG10" s="29">
        <v>1</v>
      </c>
      <c r="BH10" s="29"/>
      <c r="BI10" s="29">
        <v>1</v>
      </c>
      <c r="BJ10" s="29"/>
      <c r="BK10" s="29">
        <v>1</v>
      </c>
      <c r="BL10" s="29"/>
      <c r="BM10" s="29">
        <v>1</v>
      </c>
      <c r="BN10" s="32"/>
      <c r="BO10" s="29">
        <v>1</v>
      </c>
      <c r="BP10" s="29"/>
      <c r="BQ10" s="29">
        <v>1</v>
      </c>
      <c r="BR10" s="31"/>
      <c r="BS10" s="29">
        <v>1</v>
      </c>
      <c r="BT10" s="29">
        <v>1</v>
      </c>
      <c r="BU10" s="29">
        <v>1</v>
      </c>
      <c r="BV10" s="29"/>
      <c r="BW10" s="29">
        <v>1</v>
      </c>
      <c r="BX10" s="29"/>
      <c r="BY10" s="29">
        <v>1</v>
      </c>
      <c r="BZ10" s="29"/>
      <c r="CA10" s="29">
        <v>1</v>
      </c>
      <c r="CB10" s="29"/>
      <c r="CC10" s="29">
        <v>1</v>
      </c>
      <c r="CD10" s="29"/>
      <c r="CE10" s="29">
        <v>1</v>
      </c>
      <c r="CF10" s="31"/>
      <c r="CG10" s="29">
        <v>1</v>
      </c>
      <c r="CH10" s="29"/>
      <c r="CI10" s="29">
        <v>1</v>
      </c>
      <c r="CJ10" s="29"/>
      <c r="CK10" s="29">
        <v>1</v>
      </c>
      <c r="CL10" s="29"/>
      <c r="CM10" s="29">
        <v>1</v>
      </c>
      <c r="CN10" s="29"/>
      <c r="CO10" s="29">
        <v>1</v>
      </c>
      <c r="CP10" s="29"/>
      <c r="CQ10" s="29">
        <v>1</v>
      </c>
      <c r="CR10" s="29"/>
      <c r="CS10" s="29">
        <v>1</v>
      </c>
      <c r="CT10" s="29"/>
      <c r="CU10" s="29">
        <v>1</v>
      </c>
      <c r="CV10" s="29"/>
      <c r="CW10" s="29">
        <v>1</v>
      </c>
      <c r="CX10" s="29"/>
      <c r="CY10" s="29">
        <v>1</v>
      </c>
      <c r="CZ10" s="29"/>
      <c r="DA10" s="29">
        <v>1</v>
      </c>
      <c r="DB10" s="29"/>
      <c r="DC10" s="29">
        <v>1</v>
      </c>
      <c r="DD10" s="29"/>
      <c r="DE10" s="29">
        <v>1</v>
      </c>
      <c r="DF10" s="29"/>
      <c r="DG10" s="29">
        <v>1</v>
      </c>
      <c r="DH10" s="29"/>
      <c r="DI10" s="29">
        <v>1</v>
      </c>
      <c r="DJ10" s="29"/>
      <c r="DK10" s="29">
        <v>1</v>
      </c>
      <c r="DL10" s="29"/>
      <c r="DM10" s="29">
        <v>1</v>
      </c>
      <c r="DN10" s="29"/>
      <c r="DO10" s="29">
        <v>1</v>
      </c>
      <c r="DP10" s="29"/>
      <c r="DQ10" s="29">
        <v>1</v>
      </c>
      <c r="DR10" s="29"/>
      <c r="DS10" s="29">
        <v>1</v>
      </c>
      <c r="DT10" s="29"/>
      <c r="DU10" s="29">
        <v>1</v>
      </c>
      <c r="DV10" s="29"/>
      <c r="DW10" s="29">
        <v>1</v>
      </c>
      <c r="DX10" s="29"/>
      <c r="DY10" s="29">
        <v>1</v>
      </c>
      <c r="DZ10" s="29"/>
      <c r="EA10" s="29"/>
      <c r="EB10" s="33"/>
      <c r="EC10" s="33"/>
      <c r="ED10" s="33"/>
      <c r="EE10" s="33"/>
      <c r="EF10" s="33"/>
      <c r="EG10" s="33">
        <v>1</v>
      </c>
      <c r="EH10" s="33"/>
      <c r="EI10" s="33"/>
      <c r="EJ10" s="33"/>
      <c r="EK10" s="33"/>
      <c r="EL10" s="33"/>
      <c r="EM10" s="33"/>
      <c r="EN10" s="34"/>
      <c r="EO10" s="34"/>
    </row>
    <row r="11" spans="1:145" ht="15" customHeight="1" x14ac:dyDescent="0.25">
      <c r="A11" s="217">
        <v>1</v>
      </c>
      <c r="B11" s="217">
        <v>1</v>
      </c>
      <c r="C11" s="218" t="s">
        <v>84</v>
      </c>
      <c r="D11" s="219" t="s">
        <v>85</v>
      </c>
      <c r="E11" s="220"/>
      <c r="F11" s="221"/>
      <c r="G11" s="221"/>
      <c r="H11" s="221"/>
      <c r="I11" s="221"/>
      <c r="J11" s="123"/>
      <c r="K11" s="123"/>
      <c r="L11" s="123"/>
      <c r="M11" s="188"/>
      <c r="N11" s="222"/>
      <c r="O11" s="222"/>
      <c r="P11" s="222"/>
      <c r="Q11" s="222"/>
      <c r="R11" s="222"/>
      <c r="S11" s="222"/>
      <c r="T11" s="222"/>
      <c r="U11" s="222"/>
      <c r="V11" s="222"/>
      <c r="W11" s="222"/>
      <c r="X11" s="222"/>
      <c r="Y11" s="222"/>
      <c r="Z11" s="222"/>
      <c r="AA11" s="222"/>
      <c r="AB11" s="222"/>
      <c r="AC11" s="222"/>
      <c r="AD11" s="222"/>
      <c r="AE11" s="222"/>
      <c r="AF11" s="222"/>
      <c r="AG11" s="222"/>
      <c r="AH11" s="222"/>
      <c r="AI11" s="222"/>
      <c r="AJ11" s="222"/>
      <c r="AK11" s="222"/>
      <c r="AL11" s="222"/>
      <c r="AM11" s="222"/>
      <c r="AN11" s="222"/>
      <c r="AO11" s="222"/>
      <c r="AP11" s="222"/>
      <c r="AQ11" s="222"/>
      <c r="AR11" s="222"/>
      <c r="AS11" s="222"/>
      <c r="AT11" s="222"/>
      <c r="AU11" s="222"/>
      <c r="AV11" s="222"/>
      <c r="AW11" s="222"/>
      <c r="AX11" s="222"/>
      <c r="AY11" s="222"/>
      <c r="AZ11" s="222"/>
      <c r="BA11" s="222"/>
      <c r="BB11" s="222"/>
      <c r="BC11" s="222"/>
      <c r="BD11" s="222"/>
      <c r="BE11" s="222"/>
      <c r="BF11" s="222"/>
      <c r="BG11" s="222"/>
      <c r="BH11" s="222"/>
      <c r="BI11" s="222"/>
      <c r="BJ11" s="222"/>
      <c r="BK11" s="222"/>
      <c r="BL11" s="222"/>
      <c r="BM11" s="222"/>
      <c r="BN11" s="222"/>
      <c r="BO11" s="222"/>
      <c r="BP11" s="222"/>
      <c r="BQ11" s="222"/>
      <c r="BR11" s="222"/>
      <c r="BS11" s="222"/>
      <c r="BT11" s="222"/>
      <c r="BU11" s="222"/>
      <c r="BV11" s="222"/>
      <c r="BW11" s="222"/>
      <c r="BX11" s="222"/>
      <c r="BY11" s="222"/>
      <c r="BZ11" s="222"/>
      <c r="CA11" s="222"/>
      <c r="CB11" s="222"/>
      <c r="CC11" s="222"/>
      <c r="CD11" s="222"/>
      <c r="CE11" s="222"/>
      <c r="CF11" s="222"/>
      <c r="CG11" s="222"/>
      <c r="CH11" s="222"/>
      <c r="CI11" s="222"/>
      <c r="CJ11" s="222"/>
      <c r="CK11" s="222"/>
      <c r="CL11" s="222"/>
      <c r="CM11" s="222"/>
      <c r="CN11" s="222"/>
      <c r="CO11" s="222"/>
      <c r="CP11" s="222"/>
      <c r="CQ11" s="222"/>
      <c r="CR11" s="222"/>
      <c r="CS11" s="222"/>
      <c r="CT11" s="222"/>
      <c r="CU11" s="222"/>
      <c r="CV11" s="222"/>
      <c r="CW11" s="222"/>
      <c r="CX11" s="222"/>
      <c r="CY11" s="222"/>
      <c r="CZ11" s="222"/>
      <c r="DA11" s="222"/>
      <c r="DB11" s="222"/>
      <c r="DC11" s="222"/>
      <c r="DD11" s="222"/>
      <c r="DE11" s="222"/>
      <c r="DF11" s="223"/>
      <c r="DG11" s="222"/>
      <c r="DH11" s="222"/>
      <c r="DI11" s="222"/>
      <c r="DJ11" s="222"/>
      <c r="DK11" s="222"/>
      <c r="DL11" s="222"/>
      <c r="DM11" s="222"/>
      <c r="DN11" s="222"/>
      <c r="DO11" s="222"/>
      <c r="DP11" s="222"/>
      <c r="DQ11" s="222"/>
      <c r="DR11" s="222"/>
      <c r="DS11" s="222"/>
      <c r="DT11" s="222"/>
      <c r="DU11" s="222"/>
      <c r="DV11" s="222"/>
      <c r="DW11" s="222"/>
      <c r="DX11" s="222"/>
      <c r="DY11" s="222"/>
      <c r="DZ11" s="222"/>
      <c r="EA11" s="222"/>
      <c r="EB11" s="224"/>
      <c r="EC11" s="224"/>
      <c r="ED11" s="224"/>
      <c r="EE11" s="224"/>
      <c r="EF11" s="224"/>
      <c r="EG11" s="224"/>
      <c r="EH11" s="224"/>
      <c r="EI11" s="224"/>
      <c r="EJ11" s="224"/>
      <c r="EK11" s="224"/>
      <c r="EL11" s="224"/>
      <c r="EM11" s="224"/>
      <c r="EN11" s="217"/>
      <c r="EO11" s="217"/>
    </row>
    <row r="12" spans="1:145" ht="15" customHeight="1" x14ac:dyDescent="0.25">
      <c r="A12" s="217">
        <v>2</v>
      </c>
      <c r="B12" s="217"/>
      <c r="C12" s="218" t="s">
        <v>86</v>
      </c>
      <c r="D12" s="219" t="s">
        <v>87</v>
      </c>
      <c r="E12" s="220"/>
      <c r="F12" s="221"/>
      <c r="G12" s="221"/>
      <c r="H12" s="221"/>
      <c r="I12" s="221"/>
      <c r="J12" s="123"/>
      <c r="K12" s="123"/>
      <c r="L12" s="123"/>
      <c r="M12" s="188"/>
      <c r="N12" s="225">
        <f>SUM(N13:N22)</f>
        <v>0</v>
      </c>
      <c r="O12" s="225">
        <f t="shared" ref="O12:Z12" si="0">SUM(O13:O22)</f>
        <v>0</v>
      </c>
      <c r="P12" s="225">
        <f t="shared" si="0"/>
        <v>0</v>
      </c>
      <c r="Q12" s="225">
        <f>SUM(Q13:Q22)</f>
        <v>0</v>
      </c>
      <c r="R12" s="225">
        <f t="shared" si="0"/>
        <v>0</v>
      </c>
      <c r="S12" s="225">
        <f>SUM(S13:S22)</f>
        <v>0</v>
      </c>
      <c r="T12" s="225">
        <f t="shared" si="0"/>
        <v>1045</v>
      </c>
      <c r="U12" s="225">
        <f>SUM(U13:U22)</f>
        <v>20856694.319999997</v>
      </c>
      <c r="V12" s="225">
        <f t="shared" si="0"/>
        <v>0</v>
      </c>
      <c r="W12" s="225">
        <f>SUM(W13:W22)</f>
        <v>0</v>
      </c>
      <c r="X12" s="225">
        <f t="shared" si="0"/>
        <v>0</v>
      </c>
      <c r="Y12" s="225">
        <f>SUM(Y13:Y22)</f>
        <v>0</v>
      </c>
      <c r="Z12" s="225">
        <f t="shared" si="0"/>
        <v>50</v>
      </c>
      <c r="AA12" s="225">
        <f>SUM(AA13:AA22)</f>
        <v>962161.2</v>
      </c>
      <c r="AB12" s="225">
        <f t="shared" ref="AB12:BP12" si="1">SUM(AB13:AB22)</f>
        <v>0</v>
      </c>
      <c r="AC12" s="225">
        <f t="shared" si="1"/>
        <v>0</v>
      </c>
      <c r="AD12" s="225">
        <f t="shared" si="1"/>
        <v>0</v>
      </c>
      <c r="AE12" s="225">
        <f t="shared" si="1"/>
        <v>0</v>
      </c>
      <c r="AF12" s="225">
        <f t="shared" si="1"/>
        <v>0</v>
      </c>
      <c r="AG12" s="225">
        <f t="shared" si="1"/>
        <v>0</v>
      </c>
      <c r="AH12" s="225">
        <f t="shared" si="1"/>
        <v>277</v>
      </c>
      <c r="AI12" s="225">
        <f t="shared" si="1"/>
        <v>6958892.5559999989</v>
      </c>
      <c r="AJ12" s="225">
        <f t="shared" si="1"/>
        <v>0</v>
      </c>
      <c r="AK12" s="225">
        <f t="shared" si="1"/>
        <v>0</v>
      </c>
      <c r="AL12" s="225">
        <f t="shared" si="1"/>
        <v>0</v>
      </c>
      <c r="AM12" s="225">
        <f t="shared" si="1"/>
        <v>0</v>
      </c>
      <c r="AN12" s="225">
        <f t="shared" si="1"/>
        <v>2640</v>
      </c>
      <c r="AO12" s="225">
        <f t="shared" si="1"/>
        <v>51195610.619999997</v>
      </c>
      <c r="AP12" s="225">
        <f t="shared" si="1"/>
        <v>115</v>
      </c>
      <c r="AQ12" s="225">
        <f t="shared" si="1"/>
        <v>1729423.08</v>
      </c>
      <c r="AR12" s="225">
        <f t="shared" si="1"/>
        <v>0</v>
      </c>
      <c r="AS12" s="225">
        <f t="shared" si="1"/>
        <v>0</v>
      </c>
      <c r="AT12" s="225">
        <f t="shared" si="1"/>
        <v>0</v>
      </c>
      <c r="AU12" s="225">
        <f t="shared" si="1"/>
        <v>0</v>
      </c>
      <c r="AV12" s="225">
        <f t="shared" si="1"/>
        <v>0</v>
      </c>
      <c r="AW12" s="225">
        <f t="shared" si="1"/>
        <v>0</v>
      </c>
      <c r="AX12" s="225">
        <f t="shared" si="1"/>
        <v>680</v>
      </c>
      <c r="AY12" s="225">
        <f t="shared" si="1"/>
        <v>13591143.719999999</v>
      </c>
      <c r="AZ12" s="225">
        <f t="shared" si="1"/>
        <v>0</v>
      </c>
      <c r="BA12" s="225">
        <f t="shared" si="1"/>
        <v>0</v>
      </c>
      <c r="BB12" s="225">
        <f t="shared" si="1"/>
        <v>0</v>
      </c>
      <c r="BC12" s="225">
        <f t="shared" si="1"/>
        <v>0</v>
      </c>
      <c r="BD12" s="225">
        <f t="shared" si="1"/>
        <v>0</v>
      </c>
      <c r="BE12" s="225">
        <f t="shared" si="1"/>
        <v>0</v>
      </c>
      <c r="BF12" s="225">
        <f t="shared" si="1"/>
        <v>0</v>
      </c>
      <c r="BG12" s="225">
        <f t="shared" si="1"/>
        <v>0</v>
      </c>
      <c r="BH12" s="225">
        <f t="shared" si="1"/>
        <v>0</v>
      </c>
      <c r="BI12" s="225">
        <f t="shared" si="1"/>
        <v>0</v>
      </c>
      <c r="BJ12" s="225">
        <f t="shared" si="1"/>
        <v>0</v>
      </c>
      <c r="BK12" s="225">
        <f t="shared" si="1"/>
        <v>0</v>
      </c>
      <c r="BL12" s="225">
        <f t="shared" si="1"/>
        <v>0</v>
      </c>
      <c r="BM12" s="225">
        <f t="shared" si="1"/>
        <v>0</v>
      </c>
      <c r="BN12" s="225">
        <f t="shared" si="1"/>
        <v>0</v>
      </c>
      <c r="BO12" s="225">
        <f t="shared" si="1"/>
        <v>0</v>
      </c>
      <c r="BP12" s="225">
        <f t="shared" si="1"/>
        <v>1</v>
      </c>
      <c r="BQ12" s="225">
        <f>SUM(BQ13:BQ22)</f>
        <v>16282.727999999999</v>
      </c>
      <c r="BR12" s="225">
        <f t="shared" ref="BR12:EC12" si="2">SUM(BR13:BR22)</f>
        <v>0</v>
      </c>
      <c r="BS12" s="225">
        <f t="shared" si="2"/>
        <v>0</v>
      </c>
      <c r="BT12" s="225">
        <f t="shared" si="2"/>
        <v>0</v>
      </c>
      <c r="BU12" s="225">
        <f t="shared" si="2"/>
        <v>0</v>
      </c>
      <c r="BV12" s="225">
        <f t="shared" si="2"/>
        <v>0</v>
      </c>
      <c r="BW12" s="225">
        <f t="shared" si="2"/>
        <v>0</v>
      </c>
      <c r="BX12" s="225">
        <f t="shared" si="2"/>
        <v>0</v>
      </c>
      <c r="BY12" s="225">
        <f t="shared" si="2"/>
        <v>0</v>
      </c>
      <c r="BZ12" s="225">
        <f t="shared" si="2"/>
        <v>44</v>
      </c>
      <c r="CA12" s="225">
        <f t="shared" si="2"/>
        <v>412495.77600000001</v>
      </c>
      <c r="CB12" s="225">
        <f>SUM(CB13:CB22)</f>
        <v>0</v>
      </c>
      <c r="CC12" s="225">
        <f t="shared" si="2"/>
        <v>0</v>
      </c>
      <c r="CD12" s="225">
        <f t="shared" si="2"/>
        <v>0</v>
      </c>
      <c r="CE12" s="225">
        <f t="shared" si="2"/>
        <v>0</v>
      </c>
      <c r="CF12" s="225">
        <f t="shared" si="2"/>
        <v>0</v>
      </c>
      <c r="CG12" s="225">
        <f t="shared" si="2"/>
        <v>0</v>
      </c>
      <c r="CH12" s="225">
        <f t="shared" si="2"/>
        <v>0</v>
      </c>
      <c r="CI12" s="225">
        <f t="shared" si="2"/>
        <v>0</v>
      </c>
      <c r="CJ12" s="225">
        <f t="shared" si="2"/>
        <v>483</v>
      </c>
      <c r="CK12" s="225">
        <f t="shared" si="2"/>
        <v>10362920.1984</v>
      </c>
      <c r="CL12" s="225">
        <f t="shared" si="2"/>
        <v>0</v>
      </c>
      <c r="CM12" s="225">
        <f t="shared" si="2"/>
        <v>0</v>
      </c>
      <c r="CN12" s="225">
        <f t="shared" si="2"/>
        <v>0</v>
      </c>
      <c r="CO12" s="225">
        <f t="shared" si="2"/>
        <v>0</v>
      </c>
      <c r="CP12" s="225">
        <f t="shared" si="2"/>
        <v>0</v>
      </c>
      <c r="CQ12" s="225">
        <f t="shared" si="2"/>
        <v>0</v>
      </c>
      <c r="CR12" s="225">
        <f t="shared" si="2"/>
        <v>0</v>
      </c>
      <c r="CS12" s="225">
        <f t="shared" si="2"/>
        <v>0</v>
      </c>
      <c r="CT12" s="225">
        <f t="shared" si="2"/>
        <v>0</v>
      </c>
      <c r="CU12" s="225">
        <f t="shared" si="2"/>
        <v>0</v>
      </c>
      <c r="CV12" s="225">
        <f t="shared" si="2"/>
        <v>0</v>
      </c>
      <c r="CW12" s="225">
        <f t="shared" si="2"/>
        <v>0</v>
      </c>
      <c r="CX12" s="225">
        <f t="shared" si="2"/>
        <v>0</v>
      </c>
      <c r="CY12" s="225">
        <f t="shared" si="2"/>
        <v>0</v>
      </c>
      <c r="CZ12" s="225">
        <f t="shared" si="2"/>
        <v>0</v>
      </c>
      <c r="DA12" s="225">
        <f t="shared" si="2"/>
        <v>0</v>
      </c>
      <c r="DB12" s="225">
        <f t="shared" si="2"/>
        <v>0</v>
      </c>
      <c r="DC12" s="225">
        <f t="shared" si="2"/>
        <v>0</v>
      </c>
      <c r="DD12" s="225">
        <f>SUM(DD13:DD22)</f>
        <v>0</v>
      </c>
      <c r="DE12" s="225">
        <f>SUM(DE13:DE22)</f>
        <v>0</v>
      </c>
      <c r="DF12" s="226">
        <f t="shared" ref="DF12" si="3">SUM(DF13:DF22)</f>
        <v>0</v>
      </c>
      <c r="DG12" s="225">
        <f t="shared" si="2"/>
        <v>0</v>
      </c>
      <c r="DH12" s="225">
        <f t="shared" si="2"/>
        <v>0</v>
      </c>
      <c r="DI12" s="225">
        <f t="shared" si="2"/>
        <v>0</v>
      </c>
      <c r="DJ12" s="225">
        <f t="shared" si="2"/>
        <v>0</v>
      </c>
      <c r="DK12" s="225">
        <f t="shared" si="2"/>
        <v>0</v>
      </c>
      <c r="DL12" s="225">
        <f t="shared" si="2"/>
        <v>0</v>
      </c>
      <c r="DM12" s="225">
        <f t="shared" si="2"/>
        <v>0</v>
      </c>
      <c r="DN12" s="225">
        <f t="shared" si="2"/>
        <v>0</v>
      </c>
      <c r="DO12" s="225">
        <f t="shared" si="2"/>
        <v>0</v>
      </c>
      <c r="DP12" s="225">
        <f t="shared" si="2"/>
        <v>0</v>
      </c>
      <c r="DQ12" s="225">
        <f t="shared" si="2"/>
        <v>0</v>
      </c>
      <c r="DR12" s="225">
        <f t="shared" si="2"/>
        <v>0</v>
      </c>
      <c r="DS12" s="225">
        <f t="shared" si="2"/>
        <v>0</v>
      </c>
      <c r="DT12" s="225">
        <f t="shared" si="2"/>
        <v>0</v>
      </c>
      <c r="DU12" s="225">
        <f t="shared" si="2"/>
        <v>0</v>
      </c>
      <c r="DV12" s="225">
        <f t="shared" si="2"/>
        <v>0</v>
      </c>
      <c r="DW12" s="225">
        <f t="shared" si="2"/>
        <v>0</v>
      </c>
      <c r="DX12" s="225">
        <f t="shared" si="2"/>
        <v>0</v>
      </c>
      <c r="DY12" s="225">
        <f t="shared" si="2"/>
        <v>0</v>
      </c>
      <c r="DZ12" s="225">
        <f t="shared" si="2"/>
        <v>15</v>
      </c>
      <c r="EA12" s="225">
        <f t="shared" si="2"/>
        <v>1603644.1165800001</v>
      </c>
      <c r="EB12" s="225">
        <f t="shared" si="2"/>
        <v>0</v>
      </c>
      <c r="EC12" s="225">
        <f t="shared" si="2"/>
        <v>0</v>
      </c>
      <c r="ED12" s="225">
        <f t="shared" ref="ED12:EO12" si="4">SUM(ED13:ED22)</f>
        <v>3</v>
      </c>
      <c r="EE12" s="225">
        <f t="shared" si="4"/>
        <v>309356.28939600004</v>
      </c>
      <c r="EF12" s="225"/>
      <c r="EG12" s="225"/>
      <c r="EH12" s="225"/>
      <c r="EI12" s="225"/>
      <c r="EJ12" s="225"/>
      <c r="EK12" s="225"/>
      <c r="EL12" s="225"/>
      <c r="EM12" s="225"/>
      <c r="EN12" s="225">
        <f t="shared" si="4"/>
        <v>5353</v>
      </c>
      <c r="EO12" s="225">
        <f t="shared" si="4"/>
        <v>107998624.60437599</v>
      </c>
    </row>
    <row r="13" spans="1:145" ht="30" x14ac:dyDescent="0.25">
      <c r="A13" s="190"/>
      <c r="B13" s="190">
        <v>1</v>
      </c>
      <c r="C13" s="156" t="s">
        <v>88</v>
      </c>
      <c r="D13" s="191" t="s">
        <v>89</v>
      </c>
      <c r="E13" s="192">
        <v>17622</v>
      </c>
      <c r="F13" s="193">
        <v>0.83</v>
      </c>
      <c r="G13" s="194"/>
      <c r="H13" s="195">
        <v>1</v>
      </c>
      <c r="I13" s="195"/>
      <c r="J13" s="39">
        <v>1.4</v>
      </c>
      <c r="K13" s="39">
        <v>1.68</v>
      </c>
      <c r="L13" s="39">
        <v>2.23</v>
      </c>
      <c r="M13" s="39">
        <v>2.57</v>
      </c>
      <c r="N13" s="63"/>
      <c r="O13" s="41">
        <f>(N13*$E13*$F13*$H13*$J13*O$10)</f>
        <v>0</v>
      </c>
      <c r="P13" s="63"/>
      <c r="Q13" s="41">
        <f>(P13*$E13*$F13*$H13*$J13*Q$10)</f>
        <v>0</v>
      </c>
      <c r="R13" s="63"/>
      <c r="S13" s="41">
        <f>(R13*$E13*$F13*$H13*$J13*S$10)</f>
        <v>0</v>
      </c>
      <c r="T13" s="63">
        <v>160</v>
      </c>
      <c r="U13" s="41">
        <f>(T13*$E13*$F13*$H13*$J13*U$10)</f>
        <v>3276282.2399999998</v>
      </c>
      <c r="V13" s="63"/>
      <c r="W13" s="41">
        <f>(V13*$E13*$F13*$H13*$J13*W$10)</f>
        <v>0</v>
      </c>
      <c r="X13" s="63"/>
      <c r="Y13" s="41">
        <f>(X13*$E13*$F13*$H13*$J13*Y$10)</f>
        <v>0</v>
      </c>
      <c r="Z13" s="63"/>
      <c r="AA13" s="41">
        <f>(Z13*$E13*$F13*$H13*$J13*AA$10)</f>
        <v>0</v>
      </c>
      <c r="AB13" s="63"/>
      <c r="AC13" s="41">
        <f>(AB13*$E13*$F13*$H13*$J13*AC$10)</f>
        <v>0</v>
      </c>
      <c r="AD13" s="63"/>
      <c r="AE13" s="63">
        <f t="shared" ref="AE13:AE18" si="5">SUM(AD13*$E13*$F13*$H13*$K13*$AE$10)</f>
        <v>0</v>
      </c>
      <c r="AF13" s="63"/>
      <c r="AG13" s="63">
        <f>SUM(AF13*$E13*$F13*$H13*$K13)</f>
        <v>0</v>
      </c>
      <c r="AH13" s="40">
        <v>0</v>
      </c>
      <c r="AI13" s="43">
        <f>(AH13*$E13*$F13*$H13*$J13*AI$10)</f>
        <v>0</v>
      </c>
      <c r="AJ13" s="40"/>
      <c r="AK13" s="43">
        <f>(AJ13*$E13*$F13*$H13*$J13*AK$10)</f>
        <v>0</v>
      </c>
      <c r="AL13" s="40"/>
      <c r="AM13" s="43">
        <f>(AL13*$E13*$F13*$H13*$J13*AM$10)</f>
        <v>0</v>
      </c>
      <c r="AN13" s="42">
        <v>1940</v>
      </c>
      <c r="AO13" s="43">
        <f>(AN13*$E13*$F13*$H13*$J13*AO$10)</f>
        <v>39724922.159999996</v>
      </c>
      <c r="AP13" s="40">
        <v>0</v>
      </c>
      <c r="AQ13" s="43">
        <f>(AP13*$E13*$F13*$H13*$J13*AQ$10)</f>
        <v>0</v>
      </c>
      <c r="AR13" s="40"/>
      <c r="AS13" s="43">
        <f>(AR13*$E13*$F13*$H13*$J13*AS$10)</f>
        <v>0</v>
      </c>
      <c r="AT13" s="40"/>
      <c r="AU13" s="43">
        <f>(AT13*$E13*$F13*$H13*$J13*AU$10)</f>
        <v>0</v>
      </c>
      <c r="AV13" s="40"/>
      <c r="AW13" s="43">
        <f>(AV13*$E13*$F13*$H13*$J13*AW$10)</f>
        <v>0</v>
      </c>
      <c r="AX13" s="40">
        <v>650</v>
      </c>
      <c r="AY13" s="43">
        <f>(AX13*$E13*$F13*$H13*$J13*AY$10)</f>
        <v>13309896.6</v>
      </c>
      <c r="AZ13" s="40"/>
      <c r="BA13" s="43">
        <f>(AZ13*$E13*$F13*$H13*$J13*BA$10)</f>
        <v>0</v>
      </c>
      <c r="BB13" s="40"/>
      <c r="BC13" s="43">
        <f>(BB13*$E13*$F13*$H13*$J13*BC$10)</f>
        <v>0</v>
      </c>
      <c r="BD13" s="40"/>
      <c r="BE13" s="43">
        <f>(BD13*$E13*$F13*$H13*$J13*BE$10)</f>
        <v>0</v>
      </c>
      <c r="BF13" s="40"/>
      <c r="BG13" s="43">
        <f>(BF13*$E13*$F13*$H13*$J13*BG$10)</f>
        <v>0</v>
      </c>
      <c r="BH13" s="40"/>
      <c r="BI13" s="43">
        <f>(BH13*$E13*$F13*$H13*$J13*BI$10)</f>
        <v>0</v>
      </c>
      <c r="BJ13" s="40"/>
      <c r="BK13" s="43">
        <f>(BJ13*$E13*$F13*$H13*$J13*BK$10)</f>
        <v>0</v>
      </c>
      <c r="BL13" s="40"/>
      <c r="BM13" s="43">
        <f>(BL13*$E13*$F13*$H13*$J13*BM$10)</f>
        <v>0</v>
      </c>
      <c r="BN13" s="40"/>
      <c r="BO13" s="43">
        <f>(BN13*$E13*$F13*$H13*$J13*BO$10)</f>
        <v>0</v>
      </c>
      <c r="BP13" s="40"/>
      <c r="BQ13" s="43">
        <f>(BP13*$E13*$F13*$H13*$J13*BQ$10)</f>
        <v>0</v>
      </c>
      <c r="BR13" s="40"/>
      <c r="BS13" s="43">
        <f>(BR13*$E13*$F13*$H13*$J13*BS$10)</f>
        <v>0</v>
      </c>
      <c r="BT13" s="40"/>
      <c r="BU13" s="43">
        <f>(BT13*$E13*$F13*$H13*$J13*BU$10)</f>
        <v>0</v>
      </c>
      <c r="BV13" s="40"/>
      <c r="BW13" s="43">
        <f>(BV13*$E13*$F13*$H13*$J13*BW$10)</f>
        <v>0</v>
      </c>
      <c r="BX13" s="40"/>
      <c r="BY13" s="43">
        <f>(BX13*$E13*$F13*$H13*$J13*BY$10)</f>
        <v>0</v>
      </c>
      <c r="BZ13" s="40"/>
      <c r="CA13" s="43">
        <f>(BZ13*$E13*$F13*$H13*$J13*CA$10)</f>
        <v>0</v>
      </c>
      <c r="CB13" s="196"/>
      <c r="CC13" s="41">
        <f>SUM(CB13*$E13*$F13*$H13*$K13*CC$10)</f>
        <v>0</v>
      </c>
      <c r="CD13" s="63"/>
      <c r="CE13" s="41">
        <f>SUM(CD13*$E13*$F13*$H13*$K13*CE$10)</f>
        <v>0</v>
      </c>
      <c r="CF13" s="63"/>
      <c r="CG13" s="41">
        <f>SUM(CF13*$E13*$F13*$H13*$K13*CG$10)</f>
        <v>0</v>
      </c>
      <c r="CH13" s="63"/>
      <c r="CI13" s="41">
        <f>SUM(CH13*$E13*$F13*$H13*$K13*CI$10)</f>
        <v>0</v>
      </c>
      <c r="CJ13" s="63">
        <v>370</v>
      </c>
      <c r="CK13" s="41">
        <f>SUM(CJ13*$E13*$F13*$H13*$K13*CK$10)</f>
        <v>9091683.216</v>
      </c>
      <c r="CL13" s="63"/>
      <c r="CM13" s="41">
        <f>SUM(CL13*$E13*$F13*$H13*$K13*CM$10)</f>
        <v>0</v>
      </c>
      <c r="CN13" s="63"/>
      <c r="CO13" s="41">
        <f>SUM(CN13*$E13*$F13*$H13*$K13*CO$10)</f>
        <v>0</v>
      </c>
      <c r="CP13" s="63"/>
      <c r="CQ13" s="41">
        <f>SUM(CP13*$E13*$F13*$H13*$K13*CQ$10)</f>
        <v>0</v>
      </c>
      <c r="CR13" s="63"/>
      <c r="CS13" s="41">
        <f>SUM(CR13*$E13*$F13*$H13*$K13*CS$10)</f>
        <v>0</v>
      </c>
      <c r="CT13" s="63"/>
      <c r="CU13" s="41">
        <f>SUM(CT13*$E13*$F13*$H13*$K13*CU$10)</f>
        <v>0</v>
      </c>
      <c r="CV13" s="63"/>
      <c r="CW13" s="41">
        <f>SUM(CV13*$E13*$F13*$H13*$K13*CW$10)</f>
        <v>0</v>
      </c>
      <c r="CX13" s="63"/>
      <c r="CY13" s="41">
        <f>SUM(CX13*$E13*$F13*$H13*$K13*CY$10)</f>
        <v>0</v>
      </c>
      <c r="CZ13" s="63"/>
      <c r="DA13" s="41">
        <f>SUM(CZ13*$E13*$F13*$H13*$K13*DA$10)</f>
        <v>0</v>
      </c>
      <c r="DB13" s="63"/>
      <c r="DC13" s="41">
        <f>SUM(DB13*$E13*$F13*$H13*$K13*DC$10)</f>
        <v>0</v>
      </c>
      <c r="DD13" s="63"/>
      <c r="DE13" s="63">
        <f>SUM(DD13*$E13*$F13*$H13*$K13*DE$10)</f>
        <v>0</v>
      </c>
      <c r="DF13" s="197"/>
      <c r="DG13" s="63">
        <f>SUM(DF13*$E13*$F13*$H13*$K13*DG$10)</f>
        <v>0</v>
      </c>
      <c r="DH13" s="63"/>
      <c r="DI13" s="63">
        <f>SUM(DH13*$E13*$F13*$H13*$L13*DI$10)</f>
        <v>0</v>
      </c>
      <c r="DJ13" s="63"/>
      <c r="DK13" s="63">
        <f>SUM(DJ13*$E13*$F13*$H13*$M13*DK$10)</f>
        <v>0</v>
      </c>
      <c r="DL13" s="63"/>
      <c r="DM13" s="41">
        <f>(DL13*$E13*$F13*$H13*$J13*DM$10)</f>
        <v>0</v>
      </c>
      <c r="DN13" s="63"/>
      <c r="DO13" s="41">
        <f>(DN13*$E13*$F13*$H13*$J13*DO$10)</f>
        <v>0</v>
      </c>
      <c r="DP13" s="63"/>
      <c r="DQ13" s="41">
        <f>SUM(DP13*$E13*$F13*$H13)</f>
        <v>0</v>
      </c>
      <c r="DR13" s="63"/>
      <c r="DS13" s="63"/>
      <c r="DT13" s="63"/>
      <c r="DU13" s="41">
        <f>(DT13*$E13*$F13*$H13*$J13*DU$10)</f>
        <v>0</v>
      </c>
      <c r="DV13" s="63"/>
      <c r="DW13" s="41">
        <f>(DV13*$E13*$F13*$H13*$J13*DW$10)</f>
        <v>0</v>
      </c>
      <c r="DX13" s="63"/>
      <c r="DY13" s="63"/>
      <c r="DZ13" s="64"/>
      <c r="EA13" s="64"/>
      <c r="EB13" s="63"/>
      <c r="EC13" s="196">
        <f>(EB13*$E13*$F13*$H13*$J13)</f>
        <v>0</v>
      </c>
      <c r="ED13" s="63"/>
      <c r="EE13" s="63"/>
      <c r="EF13" s="63"/>
      <c r="EG13" s="47">
        <f>(EF13*$E13*$F13*$H13*$J13)</f>
        <v>0</v>
      </c>
      <c r="EH13" s="47"/>
      <c r="EI13" s="47"/>
      <c r="EJ13" s="47"/>
      <c r="EK13" s="47"/>
      <c r="EL13" s="47"/>
      <c r="EM13" s="47"/>
      <c r="EN13" s="198">
        <f>SUM(N13,P13,R13,T13,V13,X13,Z13,AB13,AD13,AF13,AH13,AJ13,AL13,AN13,AP13,AR13,AT13,AV13,AX13,AZ13,BB13,BD13,BF13,BH13,BJ13,BL13,BN13,BP13,BR13,BT13,BV13,BX13,BZ13,CB13,CD13,CF13,CH13,CJ13,CL13,CN13,CP13,CR13,CT13,CV13,CX13,CZ13,DB13,DD13,DF13,DH13,DJ13,DL13,DN13,DP13,DR13,DT13,DV13,DX13,DZ13,EB13,ED13,EF13,EH13,EJ13,EL13)</f>
        <v>3120</v>
      </c>
      <c r="EO13" s="198">
        <f>SUM(O13,Q13,S13,U13,W13,Y13,AA13,AC13,AE13,AG13,AI13,AK13,AM13,AO13,AQ13,AS13,AU13,AW13,AY13,BA13,BC13,BE13,BG13,BI13,BK13,BM13,BO13,BQ13,BS13,BU13,BW13,BY13,CA13,CC13,CE13,CG13,CI13,CK13,CM13,CO13,CQ13,CS13,CU13,CW13,CY13,DA13,DC13,DE13,DG13,DI13,DK13,DM13,DO13,DQ13,DS13,DU13,DW13,DY13,EA13,EC13,EE13,EG13,EI13,EK13,EM13)</f>
        <v>65402784.215999998</v>
      </c>
    </row>
    <row r="14" spans="1:145" ht="25.5" customHeight="1" x14ac:dyDescent="0.25">
      <c r="A14" s="34"/>
      <c r="B14" s="34">
        <v>2</v>
      </c>
      <c r="C14" s="153" t="s">
        <v>90</v>
      </c>
      <c r="D14" s="35" t="s">
        <v>91</v>
      </c>
      <c r="E14" s="36">
        <v>17622</v>
      </c>
      <c r="F14" s="37">
        <v>0.66</v>
      </c>
      <c r="G14" s="38"/>
      <c r="H14" s="67">
        <v>1</v>
      </c>
      <c r="I14" s="67"/>
      <c r="J14" s="39">
        <v>1.4</v>
      </c>
      <c r="K14" s="39">
        <v>1.68</v>
      </c>
      <c r="L14" s="39">
        <v>2.23</v>
      </c>
      <c r="M14" s="39">
        <v>2.57</v>
      </c>
      <c r="N14" s="40"/>
      <c r="O14" s="41">
        <f t="shared" ref="O14:O18" si="6">(N14*$E14*$F14*$H14*$J14*O$10)</f>
        <v>0</v>
      </c>
      <c r="P14" s="40"/>
      <c r="Q14" s="41">
        <f t="shared" ref="Q14:Q18" si="7">(P14*$E14*$F14*$H14*$J14*Q$10)</f>
        <v>0</v>
      </c>
      <c r="R14" s="40"/>
      <c r="S14" s="41">
        <f t="shared" ref="S14:S18" si="8">(R14*$E14*$F14*$H14*$J14*S$10)</f>
        <v>0</v>
      </c>
      <c r="T14" s="40">
        <v>85</v>
      </c>
      <c r="U14" s="41">
        <f t="shared" ref="U14:U18" si="9">(T14*$E14*$F14*$H14*$J14*U$10)</f>
        <v>1384031.8800000001</v>
      </c>
      <c r="V14" s="40"/>
      <c r="W14" s="41">
        <f t="shared" ref="W14:W18" si="10">(V14*$E14*$F14*$H14*$J14*W$10)</f>
        <v>0</v>
      </c>
      <c r="X14" s="40"/>
      <c r="Y14" s="41">
        <f t="shared" ref="Y14:Y18" si="11">(X14*$E14*$F14*$H14*$J14*Y$10)</f>
        <v>0</v>
      </c>
      <c r="Z14" s="40"/>
      <c r="AA14" s="41">
        <f t="shared" ref="AA14:AA18" si="12">(Z14*$E14*$F14*$H14*$J14*AA$10)</f>
        <v>0</v>
      </c>
      <c r="AB14" s="40"/>
      <c r="AC14" s="41">
        <f t="shared" ref="AC14:AC18" si="13">(AB14*$E14*$F14*$H14*$J14*AC$10)</f>
        <v>0</v>
      </c>
      <c r="AD14" s="40"/>
      <c r="AE14" s="40">
        <f t="shared" si="5"/>
        <v>0</v>
      </c>
      <c r="AF14" s="40"/>
      <c r="AG14" s="40">
        <f t="shared" ref="AG14:AG18" si="14">SUM(AF14*$E14*$F14*$H14*$K14)</f>
        <v>0</v>
      </c>
      <c r="AH14" s="40">
        <v>0</v>
      </c>
      <c r="AI14" s="43">
        <f t="shared" ref="AI14:AI18" si="15">(AH14*$E14*$F14*$H14*$J14*AI$10)</f>
        <v>0</v>
      </c>
      <c r="AJ14" s="40"/>
      <c r="AK14" s="43">
        <f t="shared" ref="AK14:AK18" si="16">(AJ14*$E14*$F14*$H14*$J14*AK$10)</f>
        <v>0</v>
      </c>
      <c r="AL14" s="40"/>
      <c r="AM14" s="43">
        <f t="shared" ref="AM14:AM18" si="17">(AL14*$E14*$F14*$H14*$J14*AM$10)</f>
        <v>0</v>
      </c>
      <c r="AN14" s="42">
        <v>575</v>
      </c>
      <c r="AO14" s="43">
        <f t="shared" ref="AO14:AO18" si="18">(AN14*$E14*$F14*$H14*$J14*AO$10)</f>
        <v>9362568.5999999996</v>
      </c>
      <c r="AP14" s="40">
        <v>0</v>
      </c>
      <c r="AQ14" s="43">
        <f t="shared" ref="AQ14:AQ18" si="19">(AP14*$E14*$F14*$H14*$J14*AQ$10)</f>
        <v>0</v>
      </c>
      <c r="AR14" s="40"/>
      <c r="AS14" s="43">
        <f t="shared" ref="AS14:AS18" si="20">(AR14*$E14*$F14*$H14*$J14*AS$10)</f>
        <v>0</v>
      </c>
      <c r="AT14" s="40"/>
      <c r="AU14" s="43">
        <f t="shared" ref="AU14:AU18" si="21">(AT14*$E14*$F14*$H14*$J14*AU$10)</f>
        <v>0</v>
      </c>
      <c r="AV14" s="40"/>
      <c r="AW14" s="43">
        <f t="shared" ref="AW14:AW18" si="22">(AV14*$E14*$F14*$H14*$J14*AW$10)</f>
        <v>0</v>
      </c>
      <c r="AX14" s="40">
        <v>0</v>
      </c>
      <c r="AY14" s="43">
        <f t="shared" ref="AY14:AY18" si="23">(AX14*$E14*$F14*$H14*$J14*AY$10)</f>
        <v>0</v>
      </c>
      <c r="AZ14" s="40"/>
      <c r="BA14" s="43">
        <f t="shared" ref="BA14:BA18" si="24">(AZ14*$E14*$F14*$H14*$J14*BA$10)</f>
        <v>0</v>
      </c>
      <c r="BB14" s="40"/>
      <c r="BC14" s="43">
        <f t="shared" ref="BC14:BC18" si="25">(BB14*$E14*$F14*$H14*$J14*BC$10)</f>
        <v>0</v>
      </c>
      <c r="BD14" s="40"/>
      <c r="BE14" s="43">
        <f t="shared" ref="BE14:BE18" si="26">(BD14*$E14*$F14*$H14*$J14*BE$10)</f>
        <v>0</v>
      </c>
      <c r="BF14" s="40"/>
      <c r="BG14" s="43">
        <f t="shared" ref="BG14:BG18" si="27">(BF14*$E14*$F14*$H14*$J14*BG$10)</f>
        <v>0</v>
      </c>
      <c r="BH14" s="40"/>
      <c r="BI14" s="43">
        <f t="shared" ref="BI14:BI18" si="28">(BH14*$E14*$F14*$H14*$J14*BI$10)</f>
        <v>0</v>
      </c>
      <c r="BJ14" s="40"/>
      <c r="BK14" s="43">
        <f t="shared" ref="BK14:BK18" si="29">(BJ14*$E14*$F14*$H14*$J14*BK$10)</f>
        <v>0</v>
      </c>
      <c r="BL14" s="40"/>
      <c r="BM14" s="43">
        <f t="shared" ref="BM14:BM18" si="30">(BL14*$E14*$F14*$H14*$J14*BM$10)</f>
        <v>0</v>
      </c>
      <c r="BN14" s="40"/>
      <c r="BO14" s="43">
        <f t="shared" ref="BO14:BO18" si="31">(BN14*$E14*$F14*$H14*$J14*BO$10)</f>
        <v>0</v>
      </c>
      <c r="BP14" s="40">
        <v>1</v>
      </c>
      <c r="BQ14" s="43">
        <f t="shared" ref="BQ14:BQ18" si="32">(BP14*$E14*$F14*$H14*$J14*BQ$10)</f>
        <v>16282.727999999999</v>
      </c>
      <c r="BR14" s="40"/>
      <c r="BS14" s="43">
        <f t="shared" ref="BS14:BS18" si="33">(BR14*$E14*$F14*$H14*$J14*BS$10)</f>
        <v>0</v>
      </c>
      <c r="BT14" s="40"/>
      <c r="BU14" s="43">
        <f t="shared" ref="BU14:BU18" si="34">(BT14*$E14*$F14*$H14*$J14*BU$10)</f>
        <v>0</v>
      </c>
      <c r="BV14" s="40"/>
      <c r="BW14" s="43">
        <f t="shared" ref="BW14:BW18" si="35">(BV14*$E14*$F14*$H14*$J14*BW$10)</f>
        <v>0</v>
      </c>
      <c r="BX14" s="40"/>
      <c r="BY14" s="43">
        <f t="shared" ref="BY14:BY18" si="36">(BX14*$E14*$F14*$H14*$J14*BY$10)</f>
        <v>0</v>
      </c>
      <c r="BZ14" s="40"/>
      <c r="CA14" s="43">
        <f t="shared" ref="CA14:CA18" si="37">(BZ14*$E14*$F14*$H14*$J14*CA$10)</f>
        <v>0</v>
      </c>
      <c r="CB14" s="46"/>
      <c r="CC14" s="43">
        <f t="shared" ref="CC14:CC18" si="38">SUM(CB14*$E14*$F14*$H14*$K14*CC$10)</f>
        <v>0</v>
      </c>
      <c r="CD14" s="40"/>
      <c r="CE14" s="43">
        <f t="shared" ref="CE14:CE18" si="39">SUM(CD14*$E14*$F14*$H14*$K14*CE$10)</f>
        <v>0</v>
      </c>
      <c r="CF14" s="40"/>
      <c r="CG14" s="43">
        <f t="shared" ref="CG14:CG18" si="40">SUM(CF14*$E14*$F14*$H14*$K14*CG$10)</f>
        <v>0</v>
      </c>
      <c r="CH14" s="40"/>
      <c r="CI14" s="43">
        <f t="shared" ref="CI14:CI18" si="41">SUM(CH14*$E14*$F14*$H14*$K14*CI$10)</f>
        <v>0</v>
      </c>
      <c r="CJ14" s="40"/>
      <c r="CK14" s="43">
        <f t="shared" ref="CK14:CK18" si="42">SUM(CJ14*$E14*$F14*$H14*$K14*CK$10)</f>
        <v>0</v>
      </c>
      <c r="CL14" s="40"/>
      <c r="CM14" s="43">
        <f t="shared" ref="CM14:CM18" si="43">SUM(CL14*$E14*$F14*$H14*$K14*CM$10)</f>
        <v>0</v>
      </c>
      <c r="CN14" s="40"/>
      <c r="CO14" s="43">
        <f t="shared" ref="CO14:CO18" si="44">SUM(CN14*$E14*$F14*$H14*$K14*CO$10)</f>
        <v>0</v>
      </c>
      <c r="CP14" s="40"/>
      <c r="CQ14" s="43">
        <f t="shared" ref="CQ14:CQ18" si="45">SUM(CP14*$E14*$F14*$H14*$K14*CQ$10)</f>
        <v>0</v>
      </c>
      <c r="CR14" s="40"/>
      <c r="CS14" s="43">
        <f t="shared" ref="CS14:CS18" si="46">SUM(CR14*$E14*$F14*$H14*$K14*CS$10)</f>
        <v>0</v>
      </c>
      <c r="CT14" s="40"/>
      <c r="CU14" s="43">
        <f t="shared" ref="CU14:CU18" si="47">SUM(CT14*$E14*$F14*$H14*$K14*CU$10)</f>
        <v>0</v>
      </c>
      <c r="CV14" s="40"/>
      <c r="CW14" s="43">
        <f t="shared" ref="CW14:CW18" si="48">SUM(CV14*$E14*$F14*$H14*$K14*CW$10)</f>
        <v>0</v>
      </c>
      <c r="CX14" s="40"/>
      <c r="CY14" s="43">
        <f t="shared" ref="CY14:CY18" si="49">SUM(CX14*$E14*$F14*$H14*$K14*CY$10)</f>
        <v>0</v>
      </c>
      <c r="CZ14" s="40"/>
      <c r="DA14" s="43">
        <f t="shared" ref="DA14:DA18" si="50">SUM(CZ14*$E14*$F14*$H14*$K14*DA$10)</f>
        <v>0</v>
      </c>
      <c r="DB14" s="40"/>
      <c r="DC14" s="43">
        <f t="shared" ref="DC14:DC18" si="51">SUM(DB14*$E14*$F14*$H14*$K14*DC$10)</f>
        <v>0</v>
      </c>
      <c r="DD14" s="40"/>
      <c r="DE14" s="40">
        <f t="shared" ref="DE14:DE18" si="52">SUM(DD14*$E14*$F14*$H14*$K14*DE$10)</f>
        <v>0</v>
      </c>
      <c r="DF14" s="44"/>
      <c r="DG14" s="40">
        <f t="shared" ref="DG14:DG18" si="53">SUM(DF14*$E14*$F14*$H14*$K14*DG$10)</f>
        <v>0</v>
      </c>
      <c r="DH14" s="40"/>
      <c r="DI14" s="40">
        <f t="shared" ref="DI14:DI18" si="54">SUM(DH14*$E14*$F14*$H14*$L14*DI$10)</f>
        <v>0</v>
      </c>
      <c r="DJ14" s="40"/>
      <c r="DK14" s="40">
        <f t="shared" ref="DK14:DK18" si="55">SUM(DJ14*$E14*$F14*$H14*$M14*DK$10)</f>
        <v>0</v>
      </c>
      <c r="DL14" s="40"/>
      <c r="DM14" s="41">
        <f t="shared" ref="DM14:DM18" si="56">(DL14*$E14*$F14*$H14*$J14*DM$10)</f>
        <v>0</v>
      </c>
      <c r="DN14" s="40"/>
      <c r="DO14" s="41">
        <f t="shared" ref="DO14:DO18" si="57">(DN14*$E14*$F14*$H14*$J14*DO$10)</f>
        <v>0</v>
      </c>
      <c r="DP14" s="40"/>
      <c r="DQ14" s="43">
        <f t="shared" ref="DQ14:DQ18" si="58">SUM(DP14*$E14*$F14*$H14)</f>
        <v>0</v>
      </c>
      <c r="DR14" s="40"/>
      <c r="DS14" s="40"/>
      <c r="DT14" s="40"/>
      <c r="DU14" s="41">
        <f t="shared" ref="DU14:DU18" si="59">(DT14*$E14*$F14*$H14*$J14*DU$10)</f>
        <v>0</v>
      </c>
      <c r="DV14" s="40"/>
      <c r="DW14" s="41">
        <f t="shared" ref="DW14:DW18" si="60">(DV14*$E14*$F14*$H14*$J14*DW$10)</f>
        <v>0</v>
      </c>
      <c r="DX14" s="40"/>
      <c r="DY14" s="40"/>
      <c r="DZ14" s="45"/>
      <c r="EA14" s="45"/>
      <c r="EB14" s="40"/>
      <c r="EC14" s="46">
        <f t="shared" ref="EC14:EC18" si="61">(EB14*$E14*$F14*$H14*$J14)</f>
        <v>0</v>
      </c>
      <c r="ED14" s="40"/>
      <c r="EE14" s="40"/>
      <c r="EF14" s="40"/>
      <c r="EG14" s="47">
        <f t="shared" ref="EG14:EG18" si="62">(EF14*$E14*$F14*$H14*$J14)</f>
        <v>0</v>
      </c>
      <c r="EH14" s="47"/>
      <c r="EI14" s="47"/>
      <c r="EJ14" s="47"/>
      <c r="EK14" s="47"/>
      <c r="EL14" s="47"/>
      <c r="EM14" s="47"/>
      <c r="EN14" s="48">
        <f t="shared" ref="EN14:EO22" si="63">SUM(N14,P14,R14,T14,V14,X14,Z14,AB14,AD14,AF14,AH14,AJ14,AL14,AN14,AP14,AR14,AT14,AV14,AX14,AZ14,BB14,BD14,BF14,BH14,BJ14,BL14,BN14,BP14,BR14,BT14,BV14,BX14,BZ14,CB14,CD14,CF14,CH14,CJ14,CL14,CN14,CP14,CR14,CT14,CV14,CX14,CZ14,DB14,DD14,DF14,DH14,DJ14,DL14,DN14,DP14,DR14,DT14,DV14,DX14,DZ14,EB14,ED14,EF14,EH14,EJ14,EL14)</f>
        <v>661</v>
      </c>
      <c r="EO14" s="48">
        <f t="shared" si="63"/>
        <v>10762883.208000001</v>
      </c>
    </row>
    <row r="15" spans="1:145" ht="30" customHeight="1" x14ac:dyDescent="0.25">
      <c r="A15" s="34"/>
      <c r="B15" s="34">
        <v>3</v>
      </c>
      <c r="C15" s="153" t="s">
        <v>92</v>
      </c>
      <c r="D15" s="35" t="s">
        <v>93</v>
      </c>
      <c r="E15" s="36">
        <v>17622</v>
      </c>
      <c r="F15" s="39">
        <v>0.71</v>
      </c>
      <c r="G15" s="38"/>
      <c r="H15" s="67">
        <v>1</v>
      </c>
      <c r="I15" s="67"/>
      <c r="J15" s="39">
        <v>1.4</v>
      </c>
      <c r="K15" s="39">
        <v>1.68</v>
      </c>
      <c r="L15" s="39">
        <v>2.23</v>
      </c>
      <c r="M15" s="39">
        <v>2.57</v>
      </c>
      <c r="N15" s="40"/>
      <c r="O15" s="41">
        <f t="shared" si="6"/>
        <v>0</v>
      </c>
      <c r="P15" s="40"/>
      <c r="Q15" s="41">
        <f t="shared" si="7"/>
        <v>0</v>
      </c>
      <c r="R15" s="40"/>
      <c r="S15" s="41">
        <f t="shared" si="8"/>
        <v>0</v>
      </c>
      <c r="T15" s="40">
        <v>450</v>
      </c>
      <c r="U15" s="41">
        <f t="shared" si="9"/>
        <v>7882320.5999999996</v>
      </c>
      <c r="V15" s="40"/>
      <c r="W15" s="41">
        <f t="shared" si="10"/>
        <v>0</v>
      </c>
      <c r="X15" s="40"/>
      <c r="Y15" s="41">
        <f t="shared" si="11"/>
        <v>0</v>
      </c>
      <c r="Z15" s="40">
        <v>40</v>
      </c>
      <c r="AA15" s="41">
        <f t="shared" si="12"/>
        <v>700650.72</v>
      </c>
      <c r="AB15" s="40"/>
      <c r="AC15" s="41">
        <f t="shared" si="13"/>
        <v>0</v>
      </c>
      <c r="AD15" s="40"/>
      <c r="AE15" s="40">
        <f t="shared" si="5"/>
        <v>0</v>
      </c>
      <c r="AF15" s="40"/>
      <c r="AG15" s="40">
        <f t="shared" si="14"/>
        <v>0</v>
      </c>
      <c r="AH15" s="40">
        <v>33</v>
      </c>
      <c r="AI15" s="43">
        <f t="shared" si="15"/>
        <v>578036.84399999992</v>
      </c>
      <c r="AJ15" s="40"/>
      <c r="AK15" s="43">
        <f t="shared" si="16"/>
        <v>0</v>
      </c>
      <c r="AL15" s="40"/>
      <c r="AM15" s="43">
        <f t="shared" si="17"/>
        <v>0</v>
      </c>
      <c r="AN15" s="42">
        <v>115</v>
      </c>
      <c r="AO15" s="43">
        <f t="shared" si="18"/>
        <v>2014370.8199999996</v>
      </c>
      <c r="AP15" s="40">
        <v>80</v>
      </c>
      <c r="AQ15" s="43">
        <f t="shared" si="19"/>
        <v>1401301.44</v>
      </c>
      <c r="AR15" s="40"/>
      <c r="AS15" s="43">
        <f t="shared" si="20"/>
        <v>0</v>
      </c>
      <c r="AT15" s="40"/>
      <c r="AU15" s="43">
        <f t="shared" si="21"/>
        <v>0</v>
      </c>
      <c r="AV15" s="40"/>
      <c r="AW15" s="43">
        <f t="shared" si="22"/>
        <v>0</v>
      </c>
      <c r="AX15" s="40">
        <v>0</v>
      </c>
      <c r="AY15" s="43">
        <f t="shared" si="23"/>
        <v>0</v>
      </c>
      <c r="AZ15" s="40"/>
      <c r="BA15" s="43">
        <f t="shared" si="24"/>
        <v>0</v>
      </c>
      <c r="BB15" s="40"/>
      <c r="BC15" s="43">
        <f t="shared" si="25"/>
        <v>0</v>
      </c>
      <c r="BD15" s="40"/>
      <c r="BE15" s="43">
        <f t="shared" si="26"/>
        <v>0</v>
      </c>
      <c r="BF15" s="40"/>
      <c r="BG15" s="43">
        <f t="shared" si="27"/>
        <v>0</v>
      </c>
      <c r="BH15" s="40"/>
      <c r="BI15" s="43">
        <f t="shared" si="28"/>
        <v>0</v>
      </c>
      <c r="BJ15" s="40"/>
      <c r="BK15" s="43">
        <f t="shared" si="29"/>
        <v>0</v>
      </c>
      <c r="BL15" s="40"/>
      <c r="BM15" s="43">
        <f t="shared" si="30"/>
        <v>0</v>
      </c>
      <c r="BN15" s="40"/>
      <c r="BO15" s="43">
        <f t="shared" si="31"/>
        <v>0</v>
      </c>
      <c r="BP15" s="40"/>
      <c r="BQ15" s="43">
        <f t="shared" si="32"/>
        <v>0</v>
      </c>
      <c r="BR15" s="40"/>
      <c r="BS15" s="43">
        <f t="shared" si="33"/>
        <v>0</v>
      </c>
      <c r="BT15" s="40"/>
      <c r="BU15" s="43">
        <f t="shared" si="34"/>
        <v>0</v>
      </c>
      <c r="BV15" s="40"/>
      <c r="BW15" s="43">
        <f t="shared" si="35"/>
        <v>0</v>
      </c>
      <c r="BX15" s="40"/>
      <c r="BY15" s="43">
        <f t="shared" si="36"/>
        <v>0</v>
      </c>
      <c r="BZ15" s="40"/>
      <c r="CA15" s="43">
        <f t="shared" si="37"/>
        <v>0</v>
      </c>
      <c r="CB15" s="46"/>
      <c r="CC15" s="43">
        <f t="shared" si="38"/>
        <v>0</v>
      </c>
      <c r="CD15" s="40"/>
      <c r="CE15" s="43">
        <f t="shared" si="39"/>
        <v>0</v>
      </c>
      <c r="CF15" s="40"/>
      <c r="CG15" s="43">
        <f t="shared" si="40"/>
        <v>0</v>
      </c>
      <c r="CH15" s="40"/>
      <c r="CI15" s="43">
        <f t="shared" si="41"/>
        <v>0</v>
      </c>
      <c r="CJ15" s="40"/>
      <c r="CK15" s="43">
        <f t="shared" si="42"/>
        <v>0</v>
      </c>
      <c r="CL15" s="40"/>
      <c r="CM15" s="43">
        <f t="shared" si="43"/>
        <v>0</v>
      </c>
      <c r="CN15" s="40"/>
      <c r="CO15" s="43">
        <f t="shared" si="44"/>
        <v>0</v>
      </c>
      <c r="CP15" s="40"/>
      <c r="CQ15" s="43">
        <f t="shared" si="45"/>
        <v>0</v>
      </c>
      <c r="CR15" s="40"/>
      <c r="CS15" s="43">
        <f t="shared" si="46"/>
        <v>0</v>
      </c>
      <c r="CT15" s="40"/>
      <c r="CU15" s="43">
        <f t="shared" si="47"/>
        <v>0</v>
      </c>
      <c r="CV15" s="40"/>
      <c r="CW15" s="43">
        <f t="shared" si="48"/>
        <v>0</v>
      </c>
      <c r="CX15" s="40"/>
      <c r="CY15" s="43">
        <f t="shared" si="49"/>
        <v>0</v>
      </c>
      <c r="CZ15" s="40"/>
      <c r="DA15" s="43">
        <f t="shared" si="50"/>
        <v>0</v>
      </c>
      <c r="DB15" s="40"/>
      <c r="DC15" s="43">
        <f t="shared" si="51"/>
        <v>0</v>
      </c>
      <c r="DD15" s="40"/>
      <c r="DE15" s="40">
        <f t="shared" si="52"/>
        <v>0</v>
      </c>
      <c r="DF15" s="44">
        <v>0</v>
      </c>
      <c r="DG15" s="40">
        <f t="shared" si="53"/>
        <v>0</v>
      </c>
      <c r="DH15" s="40"/>
      <c r="DI15" s="40">
        <f t="shared" si="54"/>
        <v>0</v>
      </c>
      <c r="DJ15" s="40"/>
      <c r="DK15" s="40">
        <f t="shared" si="55"/>
        <v>0</v>
      </c>
      <c r="DL15" s="40"/>
      <c r="DM15" s="41">
        <f t="shared" si="56"/>
        <v>0</v>
      </c>
      <c r="DN15" s="40"/>
      <c r="DO15" s="41">
        <f t="shared" si="57"/>
        <v>0</v>
      </c>
      <c r="DP15" s="40"/>
      <c r="DQ15" s="43">
        <f t="shared" si="58"/>
        <v>0</v>
      </c>
      <c r="DR15" s="40"/>
      <c r="DS15" s="40"/>
      <c r="DT15" s="40"/>
      <c r="DU15" s="41">
        <f t="shared" si="59"/>
        <v>0</v>
      </c>
      <c r="DV15" s="40"/>
      <c r="DW15" s="41">
        <f t="shared" si="60"/>
        <v>0</v>
      </c>
      <c r="DX15" s="40"/>
      <c r="DY15" s="40"/>
      <c r="DZ15" s="45"/>
      <c r="EA15" s="45"/>
      <c r="EB15" s="40"/>
      <c r="EC15" s="46">
        <f t="shared" si="61"/>
        <v>0</v>
      </c>
      <c r="ED15" s="40"/>
      <c r="EE15" s="40"/>
      <c r="EF15" s="40"/>
      <c r="EG15" s="47">
        <f t="shared" si="62"/>
        <v>0</v>
      </c>
      <c r="EH15" s="47"/>
      <c r="EI15" s="47"/>
      <c r="EJ15" s="47"/>
      <c r="EK15" s="47"/>
      <c r="EL15" s="47"/>
      <c r="EM15" s="47"/>
      <c r="EN15" s="48">
        <f t="shared" si="63"/>
        <v>718</v>
      </c>
      <c r="EO15" s="48">
        <f t="shared" si="63"/>
        <v>12576680.424000001</v>
      </c>
    </row>
    <row r="16" spans="1:145" ht="30" customHeight="1" x14ac:dyDescent="0.25">
      <c r="A16" s="34"/>
      <c r="B16" s="34">
        <v>4</v>
      </c>
      <c r="C16" s="153" t="s">
        <v>94</v>
      </c>
      <c r="D16" s="35" t="s">
        <v>95</v>
      </c>
      <c r="E16" s="36">
        <v>17622</v>
      </c>
      <c r="F16" s="39">
        <v>1.06</v>
      </c>
      <c r="G16" s="38"/>
      <c r="H16" s="67">
        <v>1</v>
      </c>
      <c r="I16" s="67"/>
      <c r="J16" s="39">
        <v>1.4</v>
      </c>
      <c r="K16" s="39">
        <v>1.68</v>
      </c>
      <c r="L16" s="39">
        <v>2.23</v>
      </c>
      <c r="M16" s="39">
        <v>2.57</v>
      </c>
      <c r="N16" s="40"/>
      <c r="O16" s="41">
        <f t="shared" si="6"/>
        <v>0</v>
      </c>
      <c r="P16" s="40"/>
      <c r="Q16" s="41">
        <f t="shared" si="7"/>
        <v>0</v>
      </c>
      <c r="R16" s="40"/>
      <c r="S16" s="41">
        <f t="shared" si="8"/>
        <v>0</v>
      </c>
      <c r="T16" s="40">
        <v>300</v>
      </c>
      <c r="U16" s="41">
        <f t="shared" si="9"/>
        <v>7845314.3999999994</v>
      </c>
      <c r="V16" s="40"/>
      <c r="W16" s="41">
        <f t="shared" si="10"/>
        <v>0</v>
      </c>
      <c r="X16" s="40"/>
      <c r="Y16" s="41">
        <f t="shared" si="11"/>
        <v>0</v>
      </c>
      <c r="Z16" s="40">
        <v>10</v>
      </c>
      <c r="AA16" s="41">
        <f t="shared" si="12"/>
        <v>261510.48</v>
      </c>
      <c r="AB16" s="40"/>
      <c r="AC16" s="41">
        <f t="shared" si="13"/>
        <v>0</v>
      </c>
      <c r="AD16" s="40"/>
      <c r="AE16" s="40">
        <f t="shared" si="5"/>
        <v>0</v>
      </c>
      <c r="AF16" s="40"/>
      <c r="AG16" s="40">
        <f t="shared" si="14"/>
        <v>0</v>
      </c>
      <c r="AH16" s="40">
        <v>244</v>
      </c>
      <c r="AI16" s="43">
        <f t="shared" si="15"/>
        <v>6380855.7119999994</v>
      </c>
      <c r="AJ16" s="40"/>
      <c r="AK16" s="43">
        <f t="shared" si="16"/>
        <v>0</v>
      </c>
      <c r="AL16" s="40"/>
      <c r="AM16" s="43">
        <f t="shared" si="17"/>
        <v>0</v>
      </c>
      <c r="AN16" s="42">
        <v>0</v>
      </c>
      <c r="AO16" s="43">
        <f t="shared" si="18"/>
        <v>0</v>
      </c>
      <c r="AP16" s="40">
        <v>0</v>
      </c>
      <c r="AQ16" s="43">
        <f t="shared" si="19"/>
        <v>0</v>
      </c>
      <c r="AR16" s="40"/>
      <c r="AS16" s="43">
        <f t="shared" si="20"/>
        <v>0</v>
      </c>
      <c r="AT16" s="40"/>
      <c r="AU16" s="43">
        <f t="shared" si="21"/>
        <v>0</v>
      </c>
      <c r="AV16" s="40"/>
      <c r="AW16" s="43">
        <f t="shared" si="22"/>
        <v>0</v>
      </c>
      <c r="AX16" s="40">
        <v>0</v>
      </c>
      <c r="AY16" s="43">
        <f t="shared" si="23"/>
        <v>0</v>
      </c>
      <c r="AZ16" s="40"/>
      <c r="BA16" s="43">
        <f t="shared" si="24"/>
        <v>0</v>
      </c>
      <c r="BB16" s="40"/>
      <c r="BC16" s="43">
        <f t="shared" si="25"/>
        <v>0</v>
      </c>
      <c r="BD16" s="40"/>
      <c r="BE16" s="43">
        <f t="shared" si="26"/>
        <v>0</v>
      </c>
      <c r="BF16" s="40"/>
      <c r="BG16" s="43">
        <f t="shared" si="27"/>
        <v>0</v>
      </c>
      <c r="BH16" s="40"/>
      <c r="BI16" s="43">
        <f t="shared" si="28"/>
        <v>0</v>
      </c>
      <c r="BJ16" s="40"/>
      <c r="BK16" s="43">
        <f t="shared" si="29"/>
        <v>0</v>
      </c>
      <c r="BL16" s="40"/>
      <c r="BM16" s="43">
        <f t="shared" si="30"/>
        <v>0</v>
      </c>
      <c r="BN16" s="40"/>
      <c r="BO16" s="43">
        <f t="shared" si="31"/>
        <v>0</v>
      </c>
      <c r="BP16" s="40"/>
      <c r="BQ16" s="43">
        <f t="shared" si="32"/>
        <v>0</v>
      </c>
      <c r="BR16" s="40"/>
      <c r="BS16" s="43">
        <f t="shared" si="33"/>
        <v>0</v>
      </c>
      <c r="BT16" s="40"/>
      <c r="BU16" s="43">
        <f t="shared" si="34"/>
        <v>0</v>
      </c>
      <c r="BV16" s="40"/>
      <c r="BW16" s="43">
        <f t="shared" si="35"/>
        <v>0</v>
      </c>
      <c r="BX16" s="40"/>
      <c r="BY16" s="43">
        <f t="shared" si="36"/>
        <v>0</v>
      </c>
      <c r="BZ16" s="40"/>
      <c r="CA16" s="43">
        <f t="shared" si="37"/>
        <v>0</v>
      </c>
      <c r="CB16" s="46"/>
      <c r="CC16" s="43">
        <f t="shared" si="38"/>
        <v>0</v>
      </c>
      <c r="CD16" s="40"/>
      <c r="CE16" s="43">
        <f t="shared" si="39"/>
        <v>0</v>
      </c>
      <c r="CF16" s="40"/>
      <c r="CG16" s="43">
        <f t="shared" si="40"/>
        <v>0</v>
      </c>
      <c r="CH16" s="40"/>
      <c r="CI16" s="43">
        <f t="shared" si="41"/>
        <v>0</v>
      </c>
      <c r="CJ16" s="40"/>
      <c r="CK16" s="43">
        <f t="shared" si="42"/>
        <v>0</v>
      </c>
      <c r="CL16" s="40"/>
      <c r="CM16" s="43">
        <f t="shared" si="43"/>
        <v>0</v>
      </c>
      <c r="CN16" s="40"/>
      <c r="CO16" s="43">
        <f t="shared" si="44"/>
        <v>0</v>
      </c>
      <c r="CP16" s="40"/>
      <c r="CQ16" s="43">
        <f t="shared" si="45"/>
        <v>0</v>
      </c>
      <c r="CR16" s="40"/>
      <c r="CS16" s="43">
        <f t="shared" si="46"/>
        <v>0</v>
      </c>
      <c r="CT16" s="40"/>
      <c r="CU16" s="43">
        <f t="shared" si="47"/>
        <v>0</v>
      </c>
      <c r="CV16" s="40"/>
      <c r="CW16" s="43">
        <f t="shared" si="48"/>
        <v>0</v>
      </c>
      <c r="CX16" s="40"/>
      <c r="CY16" s="43">
        <f t="shared" si="49"/>
        <v>0</v>
      </c>
      <c r="CZ16" s="40"/>
      <c r="DA16" s="43">
        <f t="shared" si="50"/>
        <v>0</v>
      </c>
      <c r="DB16" s="40"/>
      <c r="DC16" s="43">
        <f t="shared" si="51"/>
        <v>0</v>
      </c>
      <c r="DD16" s="40"/>
      <c r="DE16" s="40">
        <f t="shared" si="52"/>
        <v>0</v>
      </c>
      <c r="DF16" s="44">
        <v>0</v>
      </c>
      <c r="DG16" s="40">
        <f t="shared" si="53"/>
        <v>0</v>
      </c>
      <c r="DH16" s="40"/>
      <c r="DI16" s="40">
        <f t="shared" si="54"/>
        <v>0</v>
      </c>
      <c r="DJ16" s="40"/>
      <c r="DK16" s="40">
        <f t="shared" si="55"/>
        <v>0</v>
      </c>
      <c r="DL16" s="40"/>
      <c r="DM16" s="41">
        <f t="shared" si="56"/>
        <v>0</v>
      </c>
      <c r="DN16" s="40"/>
      <c r="DO16" s="41">
        <f t="shared" si="57"/>
        <v>0</v>
      </c>
      <c r="DP16" s="40"/>
      <c r="DQ16" s="43">
        <f t="shared" si="58"/>
        <v>0</v>
      </c>
      <c r="DR16" s="40"/>
      <c r="DS16" s="40"/>
      <c r="DT16" s="40"/>
      <c r="DU16" s="41">
        <f t="shared" si="59"/>
        <v>0</v>
      </c>
      <c r="DV16" s="40"/>
      <c r="DW16" s="41">
        <f t="shared" si="60"/>
        <v>0</v>
      </c>
      <c r="DX16" s="40"/>
      <c r="DY16" s="40"/>
      <c r="DZ16" s="45"/>
      <c r="EA16" s="45"/>
      <c r="EB16" s="40"/>
      <c r="EC16" s="46">
        <f t="shared" si="61"/>
        <v>0</v>
      </c>
      <c r="ED16" s="40"/>
      <c r="EE16" s="40"/>
      <c r="EF16" s="40"/>
      <c r="EG16" s="47">
        <f t="shared" si="62"/>
        <v>0</v>
      </c>
      <c r="EH16" s="47"/>
      <c r="EI16" s="47"/>
      <c r="EJ16" s="47"/>
      <c r="EK16" s="47"/>
      <c r="EL16" s="47"/>
      <c r="EM16" s="47"/>
      <c r="EN16" s="48">
        <f t="shared" si="63"/>
        <v>554</v>
      </c>
      <c r="EO16" s="48">
        <f t="shared" si="63"/>
        <v>14487680.592</v>
      </c>
    </row>
    <row r="17" spans="1:145" ht="30" customHeight="1" x14ac:dyDescent="0.25">
      <c r="A17" s="154"/>
      <c r="B17" s="34">
        <v>5</v>
      </c>
      <c r="C17" s="153" t="s">
        <v>96</v>
      </c>
      <c r="D17" s="35" t="s">
        <v>97</v>
      </c>
      <c r="E17" s="36">
        <v>17622</v>
      </c>
      <c r="F17" s="39">
        <v>0.33</v>
      </c>
      <c r="G17" s="38"/>
      <c r="H17" s="67">
        <v>1</v>
      </c>
      <c r="I17" s="67"/>
      <c r="J17" s="39">
        <v>1.4</v>
      </c>
      <c r="K17" s="39">
        <v>1.68</v>
      </c>
      <c r="L17" s="39">
        <v>2.23</v>
      </c>
      <c r="M17" s="39">
        <v>2.57</v>
      </c>
      <c r="N17" s="40"/>
      <c r="O17" s="41">
        <f t="shared" si="6"/>
        <v>0</v>
      </c>
      <c r="P17" s="40"/>
      <c r="Q17" s="41">
        <f t="shared" si="7"/>
        <v>0</v>
      </c>
      <c r="R17" s="40"/>
      <c r="S17" s="41">
        <f t="shared" si="8"/>
        <v>0</v>
      </c>
      <c r="T17" s="49">
        <v>0</v>
      </c>
      <c r="U17" s="41">
        <f t="shared" si="9"/>
        <v>0</v>
      </c>
      <c r="V17" s="40"/>
      <c r="W17" s="41">
        <f t="shared" si="10"/>
        <v>0</v>
      </c>
      <c r="X17" s="40"/>
      <c r="Y17" s="41">
        <f t="shared" si="11"/>
        <v>0</v>
      </c>
      <c r="Z17" s="40"/>
      <c r="AA17" s="41">
        <f t="shared" si="12"/>
        <v>0</v>
      </c>
      <c r="AB17" s="40"/>
      <c r="AC17" s="41">
        <f t="shared" si="13"/>
        <v>0</v>
      </c>
      <c r="AD17" s="40"/>
      <c r="AE17" s="40">
        <f t="shared" si="5"/>
        <v>0</v>
      </c>
      <c r="AF17" s="40"/>
      <c r="AG17" s="40">
        <f t="shared" si="14"/>
        <v>0</v>
      </c>
      <c r="AH17" s="40">
        <v>0</v>
      </c>
      <c r="AI17" s="43">
        <f t="shared" si="15"/>
        <v>0</v>
      </c>
      <c r="AJ17" s="40"/>
      <c r="AK17" s="43">
        <f t="shared" si="16"/>
        <v>0</v>
      </c>
      <c r="AL17" s="40"/>
      <c r="AM17" s="43">
        <f t="shared" si="17"/>
        <v>0</v>
      </c>
      <c r="AN17" s="40">
        <v>0</v>
      </c>
      <c r="AO17" s="43">
        <f t="shared" si="18"/>
        <v>0</v>
      </c>
      <c r="AP17" s="40">
        <v>0</v>
      </c>
      <c r="AQ17" s="43">
        <f t="shared" si="19"/>
        <v>0</v>
      </c>
      <c r="AR17" s="40"/>
      <c r="AS17" s="43">
        <f t="shared" si="20"/>
        <v>0</v>
      </c>
      <c r="AT17" s="40"/>
      <c r="AU17" s="43">
        <f t="shared" si="21"/>
        <v>0</v>
      </c>
      <c r="AV17" s="40"/>
      <c r="AW17" s="43">
        <f t="shared" si="22"/>
        <v>0</v>
      </c>
      <c r="AX17" s="40">
        <v>0</v>
      </c>
      <c r="AY17" s="43">
        <f t="shared" si="23"/>
        <v>0</v>
      </c>
      <c r="AZ17" s="40"/>
      <c r="BA17" s="43">
        <f t="shared" si="24"/>
        <v>0</v>
      </c>
      <c r="BB17" s="40"/>
      <c r="BC17" s="43">
        <f t="shared" si="25"/>
        <v>0</v>
      </c>
      <c r="BD17" s="40"/>
      <c r="BE17" s="43">
        <f t="shared" si="26"/>
        <v>0</v>
      </c>
      <c r="BF17" s="40"/>
      <c r="BG17" s="43">
        <f t="shared" si="27"/>
        <v>0</v>
      </c>
      <c r="BH17" s="40"/>
      <c r="BI17" s="43">
        <f t="shared" si="28"/>
        <v>0</v>
      </c>
      <c r="BJ17" s="40"/>
      <c r="BK17" s="43">
        <f t="shared" si="29"/>
        <v>0</v>
      </c>
      <c r="BL17" s="40"/>
      <c r="BM17" s="43">
        <f t="shared" si="30"/>
        <v>0</v>
      </c>
      <c r="BN17" s="40"/>
      <c r="BO17" s="43">
        <f t="shared" si="31"/>
        <v>0</v>
      </c>
      <c r="BP17" s="40"/>
      <c r="BQ17" s="43">
        <f t="shared" si="32"/>
        <v>0</v>
      </c>
      <c r="BR17" s="40"/>
      <c r="BS17" s="43">
        <f t="shared" si="33"/>
        <v>0</v>
      </c>
      <c r="BT17" s="40"/>
      <c r="BU17" s="43">
        <f t="shared" si="34"/>
        <v>0</v>
      </c>
      <c r="BV17" s="40"/>
      <c r="BW17" s="43">
        <f t="shared" si="35"/>
        <v>0</v>
      </c>
      <c r="BX17" s="40"/>
      <c r="BY17" s="43">
        <f t="shared" si="36"/>
        <v>0</v>
      </c>
      <c r="BZ17" s="40"/>
      <c r="CA17" s="43">
        <f t="shared" si="37"/>
        <v>0</v>
      </c>
      <c r="CB17" s="46"/>
      <c r="CC17" s="43">
        <f t="shared" si="38"/>
        <v>0</v>
      </c>
      <c r="CD17" s="40"/>
      <c r="CE17" s="43">
        <f t="shared" si="39"/>
        <v>0</v>
      </c>
      <c r="CF17" s="40"/>
      <c r="CG17" s="43">
        <f t="shared" si="40"/>
        <v>0</v>
      </c>
      <c r="CH17" s="40"/>
      <c r="CI17" s="43">
        <f t="shared" si="41"/>
        <v>0</v>
      </c>
      <c r="CJ17" s="40"/>
      <c r="CK17" s="43">
        <f t="shared" si="42"/>
        <v>0</v>
      </c>
      <c r="CL17" s="40"/>
      <c r="CM17" s="43">
        <f t="shared" si="43"/>
        <v>0</v>
      </c>
      <c r="CN17" s="40"/>
      <c r="CO17" s="43">
        <f t="shared" si="44"/>
        <v>0</v>
      </c>
      <c r="CP17" s="40"/>
      <c r="CQ17" s="43">
        <f t="shared" si="45"/>
        <v>0</v>
      </c>
      <c r="CR17" s="40"/>
      <c r="CS17" s="43">
        <f t="shared" si="46"/>
        <v>0</v>
      </c>
      <c r="CT17" s="40"/>
      <c r="CU17" s="43">
        <f t="shared" si="47"/>
        <v>0</v>
      </c>
      <c r="CV17" s="40"/>
      <c r="CW17" s="43">
        <f t="shared" si="48"/>
        <v>0</v>
      </c>
      <c r="CX17" s="40"/>
      <c r="CY17" s="43">
        <f t="shared" si="49"/>
        <v>0</v>
      </c>
      <c r="CZ17" s="40"/>
      <c r="DA17" s="43">
        <f t="shared" si="50"/>
        <v>0</v>
      </c>
      <c r="DB17" s="40"/>
      <c r="DC17" s="43">
        <f t="shared" si="51"/>
        <v>0</v>
      </c>
      <c r="DD17" s="40"/>
      <c r="DE17" s="40">
        <f t="shared" si="52"/>
        <v>0</v>
      </c>
      <c r="DF17" s="50"/>
      <c r="DG17" s="40">
        <f t="shared" si="53"/>
        <v>0</v>
      </c>
      <c r="DH17" s="40"/>
      <c r="DI17" s="40">
        <f t="shared" si="54"/>
        <v>0</v>
      </c>
      <c r="DJ17" s="40"/>
      <c r="DK17" s="40">
        <f t="shared" si="55"/>
        <v>0</v>
      </c>
      <c r="DL17" s="40"/>
      <c r="DM17" s="41">
        <f t="shared" si="56"/>
        <v>0</v>
      </c>
      <c r="DN17" s="40"/>
      <c r="DO17" s="41">
        <f t="shared" si="57"/>
        <v>0</v>
      </c>
      <c r="DP17" s="40"/>
      <c r="DQ17" s="43">
        <f t="shared" si="58"/>
        <v>0</v>
      </c>
      <c r="DR17" s="40"/>
      <c r="DS17" s="40"/>
      <c r="DT17" s="40"/>
      <c r="DU17" s="41">
        <f t="shared" si="59"/>
        <v>0</v>
      </c>
      <c r="DV17" s="40"/>
      <c r="DW17" s="41">
        <f t="shared" si="60"/>
        <v>0</v>
      </c>
      <c r="DX17" s="40"/>
      <c r="DY17" s="40"/>
      <c r="DZ17" s="45"/>
      <c r="EA17" s="45"/>
      <c r="EB17" s="40"/>
      <c r="EC17" s="46">
        <f t="shared" si="61"/>
        <v>0</v>
      </c>
      <c r="ED17" s="40"/>
      <c r="EE17" s="40"/>
      <c r="EF17" s="40"/>
      <c r="EG17" s="47">
        <f t="shared" si="62"/>
        <v>0</v>
      </c>
      <c r="EH17" s="47"/>
      <c r="EI17" s="47"/>
      <c r="EJ17" s="47"/>
      <c r="EK17" s="47"/>
      <c r="EL17" s="47"/>
      <c r="EM17" s="47"/>
      <c r="EN17" s="48">
        <f t="shared" si="63"/>
        <v>0</v>
      </c>
      <c r="EO17" s="48">
        <f t="shared" si="63"/>
        <v>0</v>
      </c>
    </row>
    <row r="18" spans="1:145" ht="24.75" customHeight="1" x14ac:dyDescent="0.25">
      <c r="A18" s="154"/>
      <c r="B18" s="34">
        <v>6</v>
      </c>
      <c r="C18" s="153" t="s">
        <v>98</v>
      </c>
      <c r="D18" s="35" t="s">
        <v>99</v>
      </c>
      <c r="E18" s="36">
        <v>17622</v>
      </c>
      <c r="F18" s="39">
        <v>0.38</v>
      </c>
      <c r="G18" s="38"/>
      <c r="H18" s="67">
        <v>1</v>
      </c>
      <c r="I18" s="67"/>
      <c r="J18" s="39">
        <v>1.4</v>
      </c>
      <c r="K18" s="39">
        <v>1.68</v>
      </c>
      <c r="L18" s="39">
        <v>2.23</v>
      </c>
      <c r="M18" s="39">
        <v>2.57</v>
      </c>
      <c r="N18" s="40"/>
      <c r="O18" s="41">
        <f t="shared" si="6"/>
        <v>0</v>
      </c>
      <c r="P18" s="40"/>
      <c r="Q18" s="41">
        <f t="shared" si="7"/>
        <v>0</v>
      </c>
      <c r="R18" s="40"/>
      <c r="S18" s="41">
        <f t="shared" si="8"/>
        <v>0</v>
      </c>
      <c r="T18" s="40">
        <v>50</v>
      </c>
      <c r="U18" s="41">
        <f t="shared" si="9"/>
        <v>468745.19999999995</v>
      </c>
      <c r="V18" s="40"/>
      <c r="W18" s="41">
        <f t="shared" si="10"/>
        <v>0</v>
      </c>
      <c r="X18" s="40"/>
      <c r="Y18" s="41">
        <f t="shared" si="11"/>
        <v>0</v>
      </c>
      <c r="Z18" s="40"/>
      <c r="AA18" s="41">
        <f t="shared" si="12"/>
        <v>0</v>
      </c>
      <c r="AB18" s="40"/>
      <c r="AC18" s="41">
        <f t="shared" si="13"/>
        <v>0</v>
      </c>
      <c r="AD18" s="40"/>
      <c r="AE18" s="40">
        <f t="shared" si="5"/>
        <v>0</v>
      </c>
      <c r="AF18" s="40"/>
      <c r="AG18" s="40">
        <f t="shared" si="14"/>
        <v>0</v>
      </c>
      <c r="AH18" s="40">
        <v>0</v>
      </c>
      <c r="AI18" s="43">
        <f t="shared" si="15"/>
        <v>0</v>
      </c>
      <c r="AJ18" s="40"/>
      <c r="AK18" s="43">
        <f t="shared" si="16"/>
        <v>0</v>
      </c>
      <c r="AL18" s="40"/>
      <c r="AM18" s="43">
        <f t="shared" si="17"/>
        <v>0</v>
      </c>
      <c r="AN18" s="40">
        <v>10</v>
      </c>
      <c r="AO18" s="43">
        <f t="shared" si="18"/>
        <v>93749.040000000008</v>
      </c>
      <c r="AP18" s="40">
        <v>35</v>
      </c>
      <c r="AQ18" s="43">
        <f t="shared" si="19"/>
        <v>328121.64</v>
      </c>
      <c r="AR18" s="40"/>
      <c r="AS18" s="43">
        <f t="shared" si="20"/>
        <v>0</v>
      </c>
      <c r="AT18" s="40"/>
      <c r="AU18" s="43">
        <f t="shared" si="21"/>
        <v>0</v>
      </c>
      <c r="AV18" s="40"/>
      <c r="AW18" s="43">
        <f t="shared" si="22"/>
        <v>0</v>
      </c>
      <c r="AX18" s="40">
        <v>30</v>
      </c>
      <c r="AY18" s="43">
        <f t="shared" si="23"/>
        <v>281247.11999999994</v>
      </c>
      <c r="AZ18" s="40"/>
      <c r="BA18" s="43">
        <f t="shared" si="24"/>
        <v>0</v>
      </c>
      <c r="BB18" s="40"/>
      <c r="BC18" s="43">
        <f t="shared" si="25"/>
        <v>0</v>
      </c>
      <c r="BD18" s="40"/>
      <c r="BE18" s="43">
        <f t="shared" si="26"/>
        <v>0</v>
      </c>
      <c r="BF18" s="40"/>
      <c r="BG18" s="43">
        <f t="shared" si="27"/>
        <v>0</v>
      </c>
      <c r="BH18" s="40"/>
      <c r="BI18" s="43">
        <f t="shared" si="28"/>
        <v>0</v>
      </c>
      <c r="BJ18" s="40"/>
      <c r="BK18" s="43">
        <f t="shared" si="29"/>
        <v>0</v>
      </c>
      <c r="BL18" s="40"/>
      <c r="BM18" s="43">
        <f t="shared" si="30"/>
        <v>0</v>
      </c>
      <c r="BN18" s="40"/>
      <c r="BO18" s="43">
        <f t="shared" si="31"/>
        <v>0</v>
      </c>
      <c r="BP18" s="40"/>
      <c r="BQ18" s="43">
        <f t="shared" si="32"/>
        <v>0</v>
      </c>
      <c r="BR18" s="40"/>
      <c r="BS18" s="43">
        <f t="shared" si="33"/>
        <v>0</v>
      </c>
      <c r="BT18" s="40"/>
      <c r="BU18" s="43">
        <f t="shared" si="34"/>
        <v>0</v>
      </c>
      <c r="BV18" s="40"/>
      <c r="BW18" s="43">
        <f t="shared" si="35"/>
        <v>0</v>
      </c>
      <c r="BX18" s="40"/>
      <c r="BY18" s="43">
        <f t="shared" si="36"/>
        <v>0</v>
      </c>
      <c r="BZ18" s="40">
        <v>44</v>
      </c>
      <c r="CA18" s="43">
        <f t="shared" si="37"/>
        <v>412495.77600000001</v>
      </c>
      <c r="CB18" s="46"/>
      <c r="CC18" s="43">
        <f t="shared" si="38"/>
        <v>0</v>
      </c>
      <c r="CD18" s="40"/>
      <c r="CE18" s="43">
        <f t="shared" si="39"/>
        <v>0</v>
      </c>
      <c r="CF18" s="40"/>
      <c r="CG18" s="43">
        <f t="shared" si="40"/>
        <v>0</v>
      </c>
      <c r="CH18" s="40"/>
      <c r="CI18" s="43">
        <f t="shared" si="41"/>
        <v>0</v>
      </c>
      <c r="CJ18" s="40">
        <v>113</v>
      </c>
      <c r="CK18" s="43">
        <f t="shared" si="42"/>
        <v>1271236.9824000001</v>
      </c>
      <c r="CL18" s="40"/>
      <c r="CM18" s="43">
        <f t="shared" si="43"/>
        <v>0</v>
      </c>
      <c r="CN18" s="40"/>
      <c r="CO18" s="43">
        <f t="shared" si="44"/>
        <v>0</v>
      </c>
      <c r="CP18" s="40"/>
      <c r="CQ18" s="43">
        <f t="shared" si="45"/>
        <v>0</v>
      </c>
      <c r="CR18" s="40"/>
      <c r="CS18" s="43">
        <f t="shared" si="46"/>
        <v>0</v>
      </c>
      <c r="CT18" s="40"/>
      <c r="CU18" s="43">
        <f t="shared" si="47"/>
        <v>0</v>
      </c>
      <c r="CV18" s="40"/>
      <c r="CW18" s="43">
        <f t="shared" si="48"/>
        <v>0</v>
      </c>
      <c r="CX18" s="40"/>
      <c r="CY18" s="43">
        <f t="shared" si="49"/>
        <v>0</v>
      </c>
      <c r="CZ18" s="40"/>
      <c r="DA18" s="43">
        <f t="shared" si="50"/>
        <v>0</v>
      </c>
      <c r="DB18" s="40"/>
      <c r="DC18" s="43">
        <f t="shared" si="51"/>
        <v>0</v>
      </c>
      <c r="DD18" s="40"/>
      <c r="DE18" s="40">
        <f t="shared" si="52"/>
        <v>0</v>
      </c>
      <c r="DF18" s="50"/>
      <c r="DG18" s="40">
        <f t="shared" si="53"/>
        <v>0</v>
      </c>
      <c r="DH18" s="40"/>
      <c r="DI18" s="40">
        <f t="shared" si="54"/>
        <v>0</v>
      </c>
      <c r="DJ18" s="40"/>
      <c r="DK18" s="40">
        <f t="shared" si="55"/>
        <v>0</v>
      </c>
      <c r="DL18" s="40"/>
      <c r="DM18" s="41">
        <f t="shared" si="56"/>
        <v>0</v>
      </c>
      <c r="DN18" s="40"/>
      <c r="DO18" s="41">
        <f t="shared" si="57"/>
        <v>0</v>
      </c>
      <c r="DP18" s="40"/>
      <c r="DQ18" s="43">
        <f t="shared" si="58"/>
        <v>0</v>
      </c>
      <c r="DR18" s="40"/>
      <c r="DS18" s="40"/>
      <c r="DT18" s="40"/>
      <c r="DU18" s="41">
        <f t="shared" si="59"/>
        <v>0</v>
      </c>
      <c r="DV18" s="40"/>
      <c r="DW18" s="41">
        <f t="shared" si="60"/>
        <v>0</v>
      </c>
      <c r="DX18" s="40"/>
      <c r="DY18" s="40"/>
      <c r="DZ18" s="45"/>
      <c r="EA18" s="45"/>
      <c r="EB18" s="40"/>
      <c r="EC18" s="46">
        <f t="shared" si="61"/>
        <v>0</v>
      </c>
      <c r="ED18" s="40"/>
      <c r="EE18" s="40"/>
      <c r="EF18" s="40"/>
      <c r="EG18" s="47">
        <f t="shared" si="62"/>
        <v>0</v>
      </c>
      <c r="EH18" s="47"/>
      <c r="EI18" s="47"/>
      <c r="EJ18" s="47"/>
      <c r="EK18" s="47"/>
      <c r="EL18" s="47"/>
      <c r="EM18" s="47"/>
      <c r="EN18" s="48">
        <f t="shared" si="63"/>
        <v>282</v>
      </c>
      <c r="EO18" s="48">
        <f t="shared" si="63"/>
        <v>2855595.7584000002</v>
      </c>
    </row>
    <row r="19" spans="1:145" ht="30" customHeight="1" x14ac:dyDescent="0.25">
      <c r="A19" s="51"/>
      <c r="B19" s="34">
        <v>7</v>
      </c>
      <c r="C19" s="24" t="s">
        <v>100</v>
      </c>
      <c r="D19" s="52" t="s">
        <v>101</v>
      </c>
      <c r="E19" s="36">
        <v>17622</v>
      </c>
      <c r="F19" s="37">
        <v>2.94</v>
      </c>
      <c r="G19" s="155">
        <v>0.20050000000000001</v>
      </c>
      <c r="H19" s="53">
        <v>1.4</v>
      </c>
      <c r="I19" s="53"/>
      <c r="J19" s="54">
        <v>1.4</v>
      </c>
      <c r="K19" s="54">
        <v>1.68</v>
      </c>
      <c r="L19" s="54">
        <v>2.23</v>
      </c>
      <c r="M19" s="54">
        <v>2.57</v>
      </c>
      <c r="N19" s="40"/>
      <c r="O19" s="40">
        <f>(N19*$E19*$F19*((1-$G19)+$G19*$J19*$H19*O$10))</f>
        <v>0</v>
      </c>
      <c r="P19" s="40"/>
      <c r="Q19" s="40">
        <f>(P19*$E19*$F19*((1-$G19)+$G19*$J19*$H19*Q$10))</f>
        <v>0</v>
      </c>
      <c r="R19" s="40"/>
      <c r="S19" s="40">
        <f>(R19*$E19*$F19*((1-$G19)+$G19*$J19*$H19*S$10))</f>
        <v>0</v>
      </c>
      <c r="T19" s="55">
        <v>0</v>
      </c>
      <c r="U19" s="40">
        <f>(T19*$E19*$F19*((1-$G19)+$G19*$J19*$H19*U$10))</f>
        <v>0</v>
      </c>
      <c r="V19" s="40"/>
      <c r="W19" s="40">
        <f>(V19*$E19*$F19*((1-$G19)+$G19*$J19*$H19*W$10))</f>
        <v>0</v>
      </c>
      <c r="X19" s="40"/>
      <c r="Y19" s="40">
        <f>(X19*$E19*$F19*((1-$G19)+$G19*$J19*$H19*Y$10))</f>
        <v>0</v>
      </c>
      <c r="Z19" s="40"/>
      <c r="AA19" s="40">
        <f>(Z19*$E19*$F19*((1-$G19)+$G19*$J19*$H19*AA$10))</f>
        <v>0</v>
      </c>
      <c r="AB19" s="40"/>
      <c r="AC19" s="40">
        <f>(AB19*$E19*$F19*((1-$G19)+$G19*$J19*$H19*AC$10))</f>
        <v>0</v>
      </c>
      <c r="AD19" s="40"/>
      <c r="AE19" s="40">
        <f>(AD19*$E19*$F19*((1-$G19)+$G19*$K19*$H19*AE$10))</f>
        <v>0</v>
      </c>
      <c r="AF19" s="40"/>
      <c r="AG19" s="40">
        <f>(AF19*$E19*$F19*((1-$G19)+$G19*$K19*$H19*AG$10))</f>
        <v>0</v>
      </c>
      <c r="AH19" s="40">
        <v>0</v>
      </c>
      <c r="AI19" s="40">
        <f>(AH19*$E19*$F19*((1-$G19)+$G19*$J19*$H19*AI$10))</f>
        <v>0</v>
      </c>
      <c r="AJ19" s="40"/>
      <c r="AK19" s="40">
        <f>(AJ19*$E19*$F19*((1-$G19)+$G19*$J19*$H19*AK$10))</f>
        <v>0</v>
      </c>
      <c r="AL19" s="40"/>
      <c r="AM19" s="40">
        <f>(AL19*$E19*$F19*((1-$G19)+$G19*$J19*$H19*AM$10))</f>
        <v>0</v>
      </c>
      <c r="AN19" s="40"/>
      <c r="AO19" s="40">
        <f>(AN19*$E19*$F19*((1-$G19)+$G19*$J19*$H19*AO$10))</f>
        <v>0</v>
      </c>
      <c r="AP19" s="40">
        <v>0</v>
      </c>
      <c r="AQ19" s="40">
        <f>(AP19*$E19*$F19*((1-$G19)+$G19*$J19*$H19*AQ$10))</f>
        <v>0</v>
      </c>
      <c r="AR19" s="40"/>
      <c r="AS19" s="40">
        <f>(AR19*$E19*$F19*((1-$G19)+$G19*$J19*$H19*AS$10))</f>
        <v>0</v>
      </c>
      <c r="AT19" s="40"/>
      <c r="AU19" s="40">
        <f>(AT19*$E19*$F19*((1-$G19)+$G19*$J19*$H19*AU$10))</f>
        <v>0</v>
      </c>
      <c r="AV19" s="40"/>
      <c r="AW19" s="40">
        <f>(AV19*$E19*$F19*((1-$G19)+$G19*$J19*$H19*AW$10))</f>
        <v>0</v>
      </c>
      <c r="AX19" s="40">
        <v>0</v>
      </c>
      <c r="AY19" s="40">
        <f>(AX19*$E19*$F19*((1-$G19)+$G19*$J19*$H19*AY$10))</f>
        <v>0</v>
      </c>
      <c r="AZ19" s="40"/>
      <c r="BA19" s="40">
        <f>(AZ19*$E19*$F19*((1-$G19)+$G19*$J19*$H19*BA$10))</f>
        <v>0</v>
      </c>
      <c r="BB19" s="40"/>
      <c r="BC19" s="40">
        <f>(BB19*$E19*$F19*((1-$G19)+$G19*$J19*$H19*BC$10))</f>
        <v>0</v>
      </c>
      <c r="BD19" s="40"/>
      <c r="BE19" s="40">
        <f>(BD19*$E19*$F19*((1-$G19)+$G19*$J19*$H19*BE$10))</f>
        <v>0</v>
      </c>
      <c r="BF19" s="40"/>
      <c r="BG19" s="40">
        <f>(BF19*$E19*$F19*((1-$G19)+$G19*$J19*$H19*BG$10))</f>
        <v>0</v>
      </c>
      <c r="BH19" s="40"/>
      <c r="BI19" s="40">
        <f>(BH19*$E19*$F19*((1-$G19)+$G19*$J19*$H19*BI$10))</f>
        <v>0</v>
      </c>
      <c r="BJ19" s="40"/>
      <c r="BK19" s="40">
        <f>(BJ19*$E19*$F19*((1-$G19)+$G19*$J19*$H19*BK$10))</f>
        <v>0</v>
      </c>
      <c r="BL19" s="40"/>
      <c r="BM19" s="40">
        <f>(BL19*$E19*$F19*((1-$G19)+$G19*$J19*$H19*BM$10))</f>
        <v>0</v>
      </c>
      <c r="BN19" s="40"/>
      <c r="BO19" s="40">
        <f>(BN19*$E19*$F19*((1-$G19)+$G19*$J19*$H19*BO$10))</f>
        <v>0</v>
      </c>
      <c r="BP19" s="40"/>
      <c r="BQ19" s="40">
        <f>(BP19*$E19*$F19*((1-$G19)+$G19*$J19*$H19*BQ$10))</f>
        <v>0</v>
      </c>
      <c r="BR19" s="40"/>
      <c r="BS19" s="40">
        <f>(BR19*$E19*$F19*((1-$G19)+$G19*$J19*$H19*BS$10))</f>
        <v>0</v>
      </c>
      <c r="BT19" s="40"/>
      <c r="BU19" s="40">
        <f>(BT19*$E19*$F19*((1-$G19)+$G19*$J19*$H19*BU$10))</f>
        <v>0</v>
      </c>
      <c r="BV19" s="40"/>
      <c r="BW19" s="40">
        <f>(BV19*$E19*$F19*((1-$G19)+$G19*$J19*$H19*BW$10))</f>
        <v>0</v>
      </c>
      <c r="BX19" s="40"/>
      <c r="BY19" s="40">
        <f>(BX19*$E19*$F19*((1-$G19)+$G19*$J19*$H19*BY$10))</f>
        <v>0</v>
      </c>
      <c r="BZ19" s="40"/>
      <c r="CA19" s="40">
        <f>(BZ19*$E19*$F19*((1-$G19)+$G19*$J19*$H19*CA$10))</f>
        <v>0</v>
      </c>
      <c r="CB19" s="46"/>
      <c r="CC19" s="40">
        <f>(CB19*$E19*$F19*((1-$G19)+$G19*$K19*$H19*CC$10))</f>
        <v>0</v>
      </c>
      <c r="CD19" s="40"/>
      <c r="CE19" s="40">
        <f>(CD19*$E19*$F19*((1-$G19)+$G19*$K19*$H19*CE$10))</f>
        <v>0</v>
      </c>
      <c r="CF19" s="40"/>
      <c r="CG19" s="40">
        <f>(CF19*$E19*$F19*((1-$G19)+$G19*$K19*$H19*CG$10))</f>
        <v>0</v>
      </c>
      <c r="CH19" s="40"/>
      <c r="CI19" s="40">
        <f>(CH19*$E19*$F19*((1-$G19)+$G19*$K19*$H19*CI$10))</f>
        <v>0</v>
      </c>
      <c r="CJ19" s="40"/>
      <c r="CK19" s="40">
        <f>(CJ19*$E19*$F19*((1-$G19)+$G19*$K19*$H19*CK$10))</f>
        <v>0</v>
      </c>
      <c r="CL19" s="40"/>
      <c r="CM19" s="40">
        <f>(CL19*$E19*$F19*((1-$G19)+$G19*$K19*$H19*CM$10))</f>
        <v>0</v>
      </c>
      <c r="CN19" s="40"/>
      <c r="CO19" s="40">
        <f>(CN19*$E19*$F19*((1-$G19)+$G19*$K19*$H19*CO$10))</f>
        <v>0</v>
      </c>
      <c r="CP19" s="40"/>
      <c r="CQ19" s="40">
        <f>(CP19*$E19*$F19*((1-$G19)+$G19*$K19*$H19*CQ$10))</f>
        <v>0</v>
      </c>
      <c r="CR19" s="40"/>
      <c r="CS19" s="40">
        <f>(CR19*$E19*$F19*((1-$G19)+$G19*$K19*$H19*CS$10))</f>
        <v>0</v>
      </c>
      <c r="CT19" s="40"/>
      <c r="CU19" s="40">
        <f>(CT19*$E19*$F19*((1-$G19)+$G19*$K19*$H19*CU$10))</f>
        <v>0</v>
      </c>
      <c r="CV19" s="40"/>
      <c r="CW19" s="40">
        <f>(CV19*$E19*$F19*((1-$G19)+$G19*$K19*$H19*CW$10))</f>
        <v>0</v>
      </c>
      <c r="CX19" s="40"/>
      <c r="CY19" s="40">
        <f>(CX19*$E19*$F19*((1-$G19)+$G19*$K19*$H19*CY$10))</f>
        <v>0</v>
      </c>
      <c r="CZ19" s="40"/>
      <c r="DA19" s="40">
        <f>(CZ19*$E19*$F19*((1-$G19)+$G19*$K19*$H19*DA$10))</f>
        <v>0</v>
      </c>
      <c r="DB19" s="40"/>
      <c r="DC19" s="40">
        <f>(DB19*$E19*$F19*((1-$G19)+$G19*$K19*$H19*DC$10))</f>
        <v>0</v>
      </c>
      <c r="DD19" s="40"/>
      <c r="DE19" s="40">
        <f>(DD19*$E19*$F19*((1-$G19)+$G19*$K19*$H19*DE$10))</f>
        <v>0</v>
      </c>
      <c r="DF19" s="56"/>
      <c r="DG19" s="40">
        <f>(DF19*$E19*$F19*((1-$G19)+$G19*$K19*$H19*DG$10))</f>
        <v>0</v>
      </c>
      <c r="DH19" s="40"/>
      <c r="DI19" s="40">
        <f>(DH19*$E19*$F19*((1-$G19)+$G19*$L19*$H19*DI$10))</f>
        <v>0</v>
      </c>
      <c r="DJ19" s="40"/>
      <c r="DK19" s="40">
        <f>(DJ19*$E19*$F19*((1-$G19)+$G19*$M19*$H19*DK$10))</f>
        <v>0</v>
      </c>
      <c r="DL19" s="40"/>
      <c r="DM19" s="40">
        <f>(DL19*$E19*$F19*((1-$G19)+$G19*$J19*$H19*DM$10))</f>
        <v>0</v>
      </c>
      <c r="DN19" s="40"/>
      <c r="DO19" s="40">
        <f>(DN19*$E19*$F19*((1-$G19)+$G19*$J19*$H19*DO$10))</f>
        <v>0</v>
      </c>
      <c r="DP19" s="40"/>
      <c r="DQ19" s="40">
        <f>(DP19*$E19*$F19*((1-$G19)+$G19*$H19*DQ$10))</f>
        <v>0</v>
      </c>
      <c r="DR19" s="40"/>
      <c r="DS19" s="40"/>
      <c r="DT19" s="40"/>
      <c r="DU19" s="40">
        <f>(DT19*$E19*$F19*((1-$G19)+$G19*$J19*$H19*DU$10))</f>
        <v>0</v>
      </c>
      <c r="DV19" s="40"/>
      <c r="DW19" s="40">
        <f>(DV19*$E19*$F19*((1-$G19)+$G19*$J19*$H19*DW$10))</f>
        <v>0</v>
      </c>
      <c r="DX19" s="40"/>
      <c r="DY19" s="40">
        <f>(DX19*$E19*$F19*((1-$G19)+$G19*$K19*$H19*DY$10))</f>
        <v>0</v>
      </c>
      <c r="DZ19" s="55">
        <v>3</v>
      </c>
      <c r="EA19" s="40">
        <f>(DZ19*$E19*$F19*((1-$G19)+$G19*$J19*$H19*EA$10))</f>
        <v>124263.11898</v>
      </c>
      <c r="EB19" s="40"/>
      <c r="EC19" s="40">
        <f>(EB19*$E19*$F19*((1-$G19)+$G19*$J19*$H19*EC$10))</f>
        <v>0</v>
      </c>
      <c r="ED19" s="40">
        <v>1</v>
      </c>
      <c r="EE19" s="40">
        <f>(ED19*$E19*$F19*((1-$G19)+$G19*$H19*EE$10))</f>
        <v>41421.039660000002</v>
      </c>
      <c r="EF19" s="40"/>
      <c r="EG19" s="40">
        <f>(EF19/12*2*$E19*$F19*((1-$G19)+$G19*$J19*$H19))</f>
        <v>0</v>
      </c>
      <c r="EH19" s="40"/>
      <c r="EI19" s="40"/>
      <c r="EJ19" s="40"/>
      <c r="EK19" s="40"/>
      <c r="EL19" s="40"/>
      <c r="EM19" s="40"/>
      <c r="EN19" s="48">
        <f t="shared" si="63"/>
        <v>4</v>
      </c>
      <c r="EO19" s="48">
        <f t="shared" si="63"/>
        <v>165684.15864000001</v>
      </c>
    </row>
    <row r="20" spans="1:145" ht="30" customHeight="1" x14ac:dyDescent="0.25">
      <c r="A20" s="51"/>
      <c r="B20" s="34">
        <v>8</v>
      </c>
      <c r="C20" s="24" t="s">
        <v>102</v>
      </c>
      <c r="D20" s="52" t="s">
        <v>103</v>
      </c>
      <c r="E20" s="36">
        <v>17622</v>
      </c>
      <c r="F20" s="37">
        <v>7.44</v>
      </c>
      <c r="G20" s="155">
        <v>0.22270000000000001</v>
      </c>
      <c r="H20" s="67">
        <v>1</v>
      </c>
      <c r="I20" s="67"/>
      <c r="J20" s="54">
        <v>1.4</v>
      </c>
      <c r="K20" s="54">
        <v>1.68</v>
      </c>
      <c r="L20" s="54">
        <v>2.23</v>
      </c>
      <c r="M20" s="54">
        <v>2.57</v>
      </c>
      <c r="N20" s="40"/>
      <c r="O20" s="40">
        <f t="shared" ref="O20:O22" si="64">(N20*$E20*$F20*((1-$G20)+$G20*$J20*$H20*O$10))</f>
        <v>0</v>
      </c>
      <c r="P20" s="40"/>
      <c r="Q20" s="40">
        <f t="shared" ref="Q20:Q22" si="65">(P20*$E20*$F20*((1-$G20)+$G20*$J20*$H20*Q$10))</f>
        <v>0</v>
      </c>
      <c r="R20" s="40"/>
      <c r="S20" s="40">
        <f t="shared" ref="S20:S22" si="66">(R20*$E20*$F20*((1-$G20)+$G20*$J20*$H20*S$10))</f>
        <v>0</v>
      </c>
      <c r="T20" s="55">
        <v>0</v>
      </c>
      <c r="U20" s="40">
        <f t="shared" ref="U20:U22" si="67">(T20*$E20*$F20*((1-$G20)+$G20*$J20*$H20*U$10))</f>
        <v>0</v>
      </c>
      <c r="V20" s="40"/>
      <c r="W20" s="40">
        <f t="shared" ref="W20:W22" si="68">(V20*$E20*$F20*((1-$G20)+$G20*$J20*$H20*W$10))</f>
        <v>0</v>
      </c>
      <c r="X20" s="40"/>
      <c r="Y20" s="40">
        <f t="shared" ref="Y20:Y22" si="69">(X20*$E20*$F20*((1-$G20)+$G20*$J20*$H20*Y$10))</f>
        <v>0</v>
      </c>
      <c r="Z20" s="40"/>
      <c r="AA20" s="40">
        <f t="shared" ref="AA20:AA22" si="70">(Z20*$E20*$F20*((1-$G20)+$G20*$J20*$H20*AA$10))</f>
        <v>0</v>
      </c>
      <c r="AB20" s="40"/>
      <c r="AC20" s="40">
        <f t="shared" ref="AC20:AC22" si="71">(AB20*$E20*$F20*((1-$G20)+$G20*$J20*$H20*AC$10))</f>
        <v>0</v>
      </c>
      <c r="AD20" s="40"/>
      <c r="AE20" s="40">
        <f t="shared" ref="AE20:AE22" si="72">(AD20*$E20*$F20*((1-$G20)+$G20*$K20*$H20*AE$10))</f>
        <v>0</v>
      </c>
      <c r="AF20" s="40"/>
      <c r="AG20" s="40">
        <f t="shared" ref="AG20:AG22" si="73">(AF20*$E20*$F20*((1-$G20)+$G20*$K20*$H20*AG$10))</f>
        <v>0</v>
      </c>
      <c r="AH20" s="40">
        <v>0</v>
      </c>
      <c r="AI20" s="40">
        <f t="shared" ref="AI20:AI22" si="74">(AH20*$E20*$F20*((1-$G20)+$G20*$J20*$H20*AI$10))</f>
        <v>0</v>
      </c>
      <c r="AJ20" s="40"/>
      <c r="AK20" s="40">
        <f t="shared" ref="AK20:AK22" si="75">(AJ20*$E20*$F20*((1-$G20)+$G20*$J20*$H20*AK$10))</f>
        <v>0</v>
      </c>
      <c r="AL20" s="40"/>
      <c r="AM20" s="40">
        <f t="shared" ref="AM20:AM22" si="76">(AL20*$E20*$F20*((1-$G20)+$G20*$J20*$H20*AM$10))</f>
        <v>0</v>
      </c>
      <c r="AN20" s="40"/>
      <c r="AO20" s="40">
        <f t="shared" ref="AO20:AO22" si="77">(AN20*$E20*$F20*((1-$G20)+$G20*$J20*$H20*AO$10))</f>
        <v>0</v>
      </c>
      <c r="AP20" s="40">
        <v>0</v>
      </c>
      <c r="AQ20" s="40">
        <f t="shared" ref="AQ20:AQ22" si="78">(AP20*$E20*$F20*((1-$G20)+$G20*$J20*$H20*AQ$10))</f>
        <v>0</v>
      </c>
      <c r="AR20" s="40"/>
      <c r="AS20" s="40">
        <f t="shared" ref="AS20:AS22" si="79">(AR20*$E20*$F20*((1-$G20)+$G20*$J20*$H20*AS$10))</f>
        <v>0</v>
      </c>
      <c r="AT20" s="40"/>
      <c r="AU20" s="40">
        <f t="shared" ref="AU20:AU22" si="80">(AT20*$E20*$F20*((1-$G20)+$G20*$J20*$H20*AU$10))</f>
        <v>0</v>
      </c>
      <c r="AV20" s="40"/>
      <c r="AW20" s="40">
        <f t="shared" ref="AW20:AW21" si="81">(AV20*$E20*$F20*((1-$G20)+$G20*$J20*$H20*AW$10))</f>
        <v>0</v>
      </c>
      <c r="AX20" s="40">
        <v>0</v>
      </c>
      <c r="AY20" s="40">
        <f t="shared" ref="AY20:AY22" si="82">(AX20*$E20*$F20*((1-$G20)+$G20*$J20*$H20*AY$10))</f>
        <v>0</v>
      </c>
      <c r="AZ20" s="40"/>
      <c r="BA20" s="40">
        <f t="shared" ref="BA20:BA22" si="83">(AZ20*$E20*$F20*((1-$G20)+$G20*$J20*$H20*BA$10))</f>
        <v>0</v>
      </c>
      <c r="BB20" s="40"/>
      <c r="BC20" s="40">
        <f t="shared" ref="BC20:BC21" si="84">(BB20*$E20*$F20*((1-$G20)+$G20*$J20*$H20*BC$10))</f>
        <v>0</v>
      </c>
      <c r="BD20" s="40"/>
      <c r="BE20" s="40">
        <f t="shared" ref="BE20:BE22" si="85">(BD20*$E20*$F20*((1-$G20)+$G20*$J20*$H20*BE$10))</f>
        <v>0</v>
      </c>
      <c r="BF20" s="40"/>
      <c r="BG20" s="40">
        <f t="shared" ref="BG20:BG22" si="86">(BF20*$E20*$F20*((1-$G20)+$G20*$J20*$H20*BG$10))</f>
        <v>0</v>
      </c>
      <c r="BH20" s="40"/>
      <c r="BI20" s="40">
        <f t="shared" ref="BI20:BI22" si="87">(BH20*$E20*$F20*((1-$G20)+$G20*$J20*$H20*BI$10))</f>
        <v>0</v>
      </c>
      <c r="BJ20" s="40"/>
      <c r="BK20" s="40">
        <f t="shared" ref="BK20:BK22" si="88">(BJ20*$E20*$F20*((1-$G20)+$G20*$J20*$H20*BK$10))</f>
        <v>0</v>
      </c>
      <c r="BL20" s="40"/>
      <c r="BM20" s="40">
        <f t="shared" ref="BM20:BM22" si="89">(BL20*$E20*$F20*((1-$G20)+$G20*$J20*$H20*BM$10))</f>
        <v>0</v>
      </c>
      <c r="BN20" s="40"/>
      <c r="BO20" s="40">
        <f t="shared" ref="BO20:BO22" si="90">(BN20*$E20*$F20*((1-$G20)+$G20*$J20*$H20*BO$10))</f>
        <v>0</v>
      </c>
      <c r="BP20" s="40"/>
      <c r="BQ20" s="40">
        <f t="shared" ref="BQ20:BQ22" si="91">(BP20*$E20*$F20*((1-$G20)+$G20*$J20*$H20*BQ$10))</f>
        <v>0</v>
      </c>
      <c r="BR20" s="40"/>
      <c r="BS20" s="40">
        <f t="shared" ref="BS20:BS22" si="92">(BR20*$E20*$F20*((1-$G20)+$G20*$J20*$H20*BS$10))</f>
        <v>0</v>
      </c>
      <c r="BT20" s="40"/>
      <c r="BU20" s="40">
        <f t="shared" ref="BU20:BU22" si="93">(BT20*$E20*$F20*((1-$G20)+$G20*$J20*$H20*BU$10))</f>
        <v>0</v>
      </c>
      <c r="BV20" s="40"/>
      <c r="BW20" s="40">
        <f t="shared" ref="BW20:BW22" si="94">(BV20*$E20*$F20*((1-$G20)+$G20*$J20*$H20*BW$10))</f>
        <v>0</v>
      </c>
      <c r="BX20" s="40"/>
      <c r="BY20" s="40">
        <f t="shared" ref="BY20:BY22" si="95">(BX20*$E20*$F20*((1-$G20)+$G20*$J20*$H20*BY$10))</f>
        <v>0</v>
      </c>
      <c r="BZ20" s="40"/>
      <c r="CA20" s="40">
        <f t="shared" ref="CA20:CA22" si="96">(BZ20*$E20*$F20*((1-$G20)+$G20*$J20*$H20*CA$10))</f>
        <v>0</v>
      </c>
      <c r="CB20" s="46"/>
      <c r="CC20" s="40">
        <f t="shared" ref="CC20:CC22" si="97">(CB20*$E20*$F20*((1-$G20)+$G20*$K20*$H20*CC$10))</f>
        <v>0</v>
      </c>
      <c r="CD20" s="40"/>
      <c r="CE20" s="40">
        <f t="shared" ref="CE20:CE22" si="98">(CD20*$E20*$F20*((1-$G20)+$G20*$K20*$H20*CE$10))</f>
        <v>0</v>
      </c>
      <c r="CF20" s="40"/>
      <c r="CG20" s="40">
        <f t="shared" ref="CG20:CG22" si="99">(CF20*$E20*$F20*((1-$G20)+$G20*$K20*$H20*CG$10))</f>
        <v>0</v>
      </c>
      <c r="CH20" s="40"/>
      <c r="CI20" s="40">
        <f t="shared" ref="CI20:CI22" si="100">(CH20*$E20*$F20*((1-$G20)+$G20*$K20*$H20*CI$10))</f>
        <v>0</v>
      </c>
      <c r="CJ20" s="40"/>
      <c r="CK20" s="40">
        <f t="shared" ref="CK20:CK22" si="101">(CJ20*$E20*$F20*((1-$G20)+$G20*$K20*$H20*CK$10))</f>
        <v>0</v>
      </c>
      <c r="CL20" s="40"/>
      <c r="CM20" s="40">
        <f t="shared" ref="CM20:CM22" si="102">(CL20*$E20*$F20*((1-$G20)+$G20*$K20*$H20*CM$10))</f>
        <v>0</v>
      </c>
      <c r="CN20" s="40"/>
      <c r="CO20" s="40">
        <f t="shared" ref="CO20:CO22" si="103">(CN20*$E20*$F20*((1-$G20)+$G20*$K20*$H20*CO$10))</f>
        <v>0</v>
      </c>
      <c r="CP20" s="40"/>
      <c r="CQ20" s="40">
        <f t="shared" ref="CQ20:CQ22" si="104">(CP20*$E20*$F20*((1-$G20)+$G20*$K20*$H20*CQ$10))</f>
        <v>0</v>
      </c>
      <c r="CR20" s="40"/>
      <c r="CS20" s="40">
        <f t="shared" ref="CS20:CS22" si="105">(CR20*$E20*$F20*((1-$G20)+$G20*$K20*$H20*CS$10))</f>
        <v>0</v>
      </c>
      <c r="CT20" s="40"/>
      <c r="CU20" s="40">
        <f t="shared" ref="CU20:CU22" si="106">(CT20*$E20*$F20*((1-$G20)+$G20*$K20*$H20*CU$10))</f>
        <v>0</v>
      </c>
      <c r="CV20" s="40"/>
      <c r="CW20" s="40">
        <f t="shared" ref="CW20:CW22" si="107">(CV20*$E20*$F20*((1-$G20)+$G20*$K20*$H20*CW$10))</f>
        <v>0</v>
      </c>
      <c r="CX20" s="40"/>
      <c r="CY20" s="40">
        <f t="shared" ref="CY20:CY22" si="108">(CX20*$E20*$F20*((1-$G20)+$G20*$K20*$H20*CY$10))</f>
        <v>0</v>
      </c>
      <c r="CZ20" s="40"/>
      <c r="DA20" s="40">
        <f t="shared" ref="DA20:DA22" si="109">(CZ20*$E20*$F20*((1-$G20)+$G20*$K20*$H20*DA$10))</f>
        <v>0</v>
      </c>
      <c r="DB20" s="40"/>
      <c r="DC20" s="40">
        <f t="shared" ref="DC20:DC22" si="110">(DB20*$E20*$F20*((1-$G20)+$G20*$K20*$H20*DC$10))</f>
        <v>0</v>
      </c>
      <c r="DD20" s="40"/>
      <c r="DE20" s="40">
        <f t="shared" ref="DE20:DE22" si="111">(DD20*$E20*$F20*((1-$G20)+$G20*$K20*$H20*DE$10))</f>
        <v>0</v>
      </c>
      <c r="DF20" s="56"/>
      <c r="DG20" s="40">
        <f t="shared" ref="DG20:DG22" si="112">(DF20*$E20*$F20*((1-$G20)+$G20*$K20*$H20*DG$10))</f>
        <v>0</v>
      </c>
      <c r="DH20" s="40"/>
      <c r="DI20" s="40">
        <f t="shared" ref="DI20:DI22" si="113">(DH20*$E20*$F20*((1-$G20)+$G20*$L20*$H20*DI$10))</f>
        <v>0</v>
      </c>
      <c r="DJ20" s="40"/>
      <c r="DK20" s="40">
        <f t="shared" ref="DK20:DK22" si="114">(DJ20*$E20*$F20*((1-$G20)+$G20*$M20*$H20*DK$10))</f>
        <v>0</v>
      </c>
      <c r="DL20" s="40"/>
      <c r="DM20" s="40">
        <f t="shared" ref="DM20:DM22" si="115">(DL20*$E20*$F20*((1-$G20)+$G20*$J20*$H20*DM$10))</f>
        <v>0</v>
      </c>
      <c r="DN20" s="40"/>
      <c r="DO20" s="40">
        <f t="shared" ref="DO20:DO22" si="116">(DN20*$E20*$F20*((1-$G20)+$G20*$J20*$H20*DO$10))</f>
        <v>0</v>
      </c>
      <c r="DP20" s="40"/>
      <c r="DQ20" s="40">
        <f t="shared" ref="DQ20:DQ22" si="117">(DP20*$E20*$F20*((1-$G20)+$G20*$H20*DQ$10))</f>
        <v>0</v>
      </c>
      <c r="DR20" s="40"/>
      <c r="DS20" s="40"/>
      <c r="DT20" s="40"/>
      <c r="DU20" s="40">
        <f t="shared" ref="DU20:DU22" si="118">(DT20*$E20*$F20*((1-$G20)+$G20*$J20*$H20*DU$10))</f>
        <v>0</v>
      </c>
      <c r="DV20" s="40"/>
      <c r="DW20" s="40">
        <f t="shared" ref="DW20:DW22" si="119">(DV20*$E20*$F20*((1-$G20)+$G20*$J20*$H20*DW$10))</f>
        <v>0</v>
      </c>
      <c r="DX20" s="40"/>
      <c r="DY20" s="40">
        <f t="shared" ref="DY20:DY22" si="120">(DX20*$E20*$F20*((1-$G20)+$G20*$K20*$H20*DY$10))</f>
        <v>0</v>
      </c>
      <c r="DZ20" s="55">
        <v>4</v>
      </c>
      <c r="EA20" s="40">
        <f t="shared" ref="EA20:EA22" si="121">(DZ20*$E20*$F20*((1-$G20)+$G20*$J20*$H20*EA$10))</f>
        <v>407639.99865599995</v>
      </c>
      <c r="EB20" s="57"/>
      <c r="EC20" s="40">
        <f t="shared" ref="EC20:EC22" si="122">(EB20*$E20*$F20*((1-$G20)+$G20*$J20*$H20*EC$10))</f>
        <v>0</v>
      </c>
      <c r="ED20" s="40"/>
      <c r="EE20" s="40">
        <f t="shared" ref="EE20:EE22" si="123">(ED20*$E20*$F20*((1-$G20)+$G20*$H20*EE$10))</f>
        <v>0</v>
      </c>
      <c r="EF20" s="40"/>
      <c r="EG20" s="40">
        <f t="shared" ref="EG20:EG22" si="124">(EF20/12*2*$E20*$F20*((1-$G20)+$G20*$J20*$H20))</f>
        <v>0</v>
      </c>
      <c r="EH20" s="40"/>
      <c r="EI20" s="40"/>
      <c r="EJ20" s="40"/>
      <c r="EK20" s="40"/>
      <c r="EL20" s="40"/>
      <c r="EM20" s="40"/>
      <c r="EN20" s="48">
        <f t="shared" si="63"/>
        <v>4</v>
      </c>
      <c r="EO20" s="48">
        <f t="shared" si="63"/>
        <v>407639.99865599995</v>
      </c>
    </row>
    <row r="21" spans="1:145" ht="30" customHeight="1" x14ac:dyDescent="0.25">
      <c r="A21" s="51"/>
      <c r="B21" s="34">
        <v>9</v>
      </c>
      <c r="C21" s="24" t="s">
        <v>104</v>
      </c>
      <c r="D21" s="52" t="s">
        <v>105</v>
      </c>
      <c r="E21" s="36">
        <v>17622</v>
      </c>
      <c r="F21" s="37">
        <v>9.2100000000000009</v>
      </c>
      <c r="G21" s="155">
        <v>0.21079999999999999</v>
      </c>
      <c r="H21" s="53">
        <v>1.4</v>
      </c>
      <c r="I21" s="53"/>
      <c r="J21" s="54">
        <v>1.4</v>
      </c>
      <c r="K21" s="54">
        <v>1.68</v>
      </c>
      <c r="L21" s="54">
        <v>2.23</v>
      </c>
      <c r="M21" s="54">
        <v>2.57</v>
      </c>
      <c r="N21" s="40"/>
      <c r="O21" s="40">
        <f t="shared" si="64"/>
        <v>0</v>
      </c>
      <c r="P21" s="40"/>
      <c r="Q21" s="40">
        <f t="shared" si="65"/>
        <v>0</v>
      </c>
      <c r="R21" s="40"/>
      <c r="S21" s="40">
        <f t="shared" si="66"/>
        <v>0</v>
      </c>
      <c r="T21" s="55">
        <v>0</v>
      </c>
      <c r="U21" s="40">
        <f t="shared" si="67"/>
        <v>0</v>
      </c>
      <c r="V21" s="40"/>
      <c r="W21" s="40">
        <f t="shared" si="68"/>
        <v>0</v>
      </c>
      <c r="X21" s="40"/>
      <c r="Y21" s="40">
        <f t="shared" si="69"/>
        <v>0</v>
      </c>
      <c r="Z21" s="40"/>
      <c r="AA21" s="40">
        <f t="shared" si="70"/>
        <v>0</v>
      </c>
      <c r="AB21" s="40"/>
      <c r="AC21" s="40">
        <f t="shared" si="71"/>
        <v>0</v>
      </c>
      <c r="AD21" s="40"/>
      <c r="AE21" s="40">
        <f t="shared" si="72"/>
        <v>0</v>
      </c>
      <c r="AF21" s="40"/>
      <c r="AG21" s="40">
        <f t="shared" si="73"/>
        <v>0</v>
      </c>
      <c r="AH21" s="40">
        <v>0</v>
      </c>
      <c r="AI21" s="40">
        <f t="shared" si="74"/>
        <v>0</v>
      </c>
      <c r="AJ21" s="40"/>
      <c r="AK21" s="40">
        <f t="shared" si="75"/>
        <v>0</v>
      </c>
      <c r="AL21" s="40"/>
      <c r="AM21" s="40">
        <f t="shared" si="76"/>
        <v>0</v>
      </c>
      <c r="AN21" s="40"/>
      <c r="AO21" s="40">
        <f t="shared" si="77"/>
        <v>0</v>
      </c>
      <c r="AP21" s="40">
        <v>0</v>
      </c>
      <c r="AQ21" s="40">
        <f t="shared" si="78"/>
        <v>0</v>
      </c>
      <c r="AR21" s="40"/>
      <c r="AS21" s="40">
        <f t="shared" si="79"/>
        <v>0</v>
      </c>
      <c r="AT21" s="40"/>
      <c r="AU21" s="40">
        <f t="shared" si="80"/>
        <v>0</v>
      </c>
      <c r="AV21" s="40"/>
      <c r="AW21" s="40">
        <f t="shared" si="81"/>
        <v>0</v>
      </c>
      <c r="AX21" s="40">
        <v>0</v>
      </c>
      <c r="AY21" s="40">
        <f t="shared" si="82"/>
        <v>0</v>
      </c>
      <c r="AZ21" s="40"/>
      <c r="BA21" s="40">
        <f t="shared" si="83"/>
        <v>0</v>
      </c>
      <c r="BB21" s="40"/>
      <c r="BC21" s="40">
        <f t="shared" si="84"/>
        <v>0</v>
      </c>
      <c r="BD21" s="40"/>
      <c r="BE21" s="40">
        <f t="shared" si="85"/>
        <v>0</v>
      </c>
      <c r="BF21" s="40"/>
      <c r="BG21" s="40">
        <f t="shared" si="86"/>
        <v>0</v>
      </c>
      <c r="BH21" s="40"/>
      <c r="BI21" s="40">
        <f t="shared" si="87"/>
        <v>0</v>
      </c>
      <c r="BJ21" s="40"/>
      <c r="BK21" s="40">
        <f t="shared" si="88"/>
        <v>0</v>
      </c>
      <c r="BL21" s="40"/>
      <c r="BM21" s="40">
        <f t="shared" si="89"/>
        <v>0</v>
      </c>
      <c r="BN21" s="40"/>
      <c r="BO21" s="40">
        <f t="shared" si="90"/>
        <v>0</v>
      </c>
      <c r="BP21" s="40"/>
      <c r="BQ21" s="40">
        <f t="shared" si="91"/>
        <v>0</v>
      </c>
      <c r="BR21" s="40"/>
      <c r="BS21" s="40">
        <f t="shared" si="92"/>
        <v>0</v>
      </c>
      <c r="BT21" s="40"/>
      <c r="BU21" s="40">
        <f t="shared" si="93"/>
        <v>0</v>
      </c>
      <c r="BV21" s="40"/>
      <c r="BW21" s="40">
        <f t="shared" si="94"/>
        <v>0</v>
      </c>
      <c r="BX21" s="40"/>
      <c r="BY21" s="40">
        <f t="shared" si="95"/>
        <v>0</v>
      </c>
      <c r="BZ21" s="40"/>
      <c r="CA21" s="40">
        <f t="shared" si="96"/>
        <v>0</v>
      </c>
      <c r="CB21" s="46"/>
      <c r="CC21" s="40">
        <f t="shared" si="97"/>
        <v>0</v>
      </c>
      <c r="CD21" s="40"/>
      <c r="CE21" s="40">
        <f t="shared" si="98"/>
        <v>0</v>
      </c>
      <c r="CF21" s="40"/>
      <c r="CG21" s="40">
        <f t="shared" si="99"/>
        <v>0</v>
      </c>
      <c r="CH21" s="40"/>
      <c r="CI21" s="40">
        <f t="shared" si="100"/>
        <v>0</v>
      </c>
      <c r="CJ21" s="40"/>
      <c r="CK21" s="40">
        <f t="shared" si="101"/>
        <v>0</v>
      </c>
      <c r="CL21" s="40"/>
      <c r="CM21" s="40">
        <f t="shared" si="102"/>
        <v>0</v>
      </c>
      <c r="CN21" s="40"/>
      <c r="CO21" s="40">
        <f t="shared" si="103"/>
        <v>0</v>
      </c>
      <c r="CP21" s="40"/>
      <c r="CQ21" s="40">
        <f t="shared" si="104"/>
        <v>0</v>
      </c>
      <c r="CR21" s="40"/>
      <c r="CS21" s="40">
        <f t="shared" si="105"/>
        <v>0</v>
      </c>
      <c r="CT21" s="40"/>
      <c r="CU21" s="40">
        <f t="shared" si="106"/>
        <v>0</v>
      </c>
      <c r="CV21" s="40"/>
      <c r="CW21" s="40">
        <f t="shared" si="107"/>
        <v>0</v>
      </c>
      <c r="CX21" s="40"/>
      <c r="CY21" s="40">
        <f t="shared" si="108"/>
        <v>0</v>
      </c>
      <c r="CZ21" s="40"/>
      <c r="DA21" s="40">
        <f t="shared" si="109"/>
        <v>0</v>
      </c>
      <c r="DB21" s="40"/>
      <c r="DC21" s="40">
        <f t="shared" si="110"/>
        <v>0</v>
      </c>
      <c r="DD21" s="40"/>
      <c r="DE21" s="40">
        <f t="shared" si="111"/>
        <v>0</v>
      </c>
      <c r="DF21" s="56"/>
      <c r="DG21" s="40">
        <f t="shared" si="112"/>
        <v>0</v>
      </c>
      <c r="DH21" s="40"/>
      <c r="DI21" s="40">
        <f t="shared" si="113"/>
        <v>0</v>
      </c>
      <c r="DJ21" s="40"/>
      <c r="DK21" s="40">
        <f t="shared" si="114"/>
        <v>0</v>
      </c>
      <c r="DL21" s="40"/>
      <c r="DM21" s="40">
        <f t="shared" si="115"/>
        <v>0</v>
      </c>
      <c r="DN21" s="40"/>
      <c r="DO21" s="40">
        <f t="shared" si="116"/>
        <v>0</v>
      </c>
      <c r="DP21" s="40"/>
      <c r="DQ21" s="40">
        <f t="shared" si="117"/>
        <v>0</v>
      </c>
      <c r="DR21" s="40"/>
      <c r="DS21" s="40"/>
      <c r="DT21" s="40"/>
      <c r="DU21" s="40">
        <f t="shared" si="118"/>
        <v>0</v>
      </c>
      <c r="DV21" s="40"/>
      <c r="DW21" s="40">
        <f t="shared" si="119"/>
        <v>0</v>
      </c>
      <c r="DX21" s="40"/>
      <c r="DY21" s="40">
        <f t="shared" si="120"/>
        <v>0</v>
      </c>
      <c r="DZ21" s="55">
        <v>4</v>
      </c>
      <c r="EA21" s="40">
        <f t="shared" si="121"/>
        <v>512344.28361600009</v>
      </c>
      <c r="EB21" s="57"/>
      <c r="EC21" s="40">
        <f t="shared" si="122"/>
        <v>0</v>
      </c>
      <c r="ED21" s="40">
        <v>1</v>
      </c>
      <c r="EE21" s="40">
        <f t="shared" si="123"/>
        <v>128086.07090400002</v>
      </c>
      <c r="EF21" s="40"/>
      <c r="EG21" s="40">
        <f t="shared" si="124"/>
        <v>0</v>
      </c>
      <c r="EH21" s="40"/>
      <c r="EI21" s="40"/>
      <c r="EJ21" s="40"/>
      <c r="EK21" s="40"/>
      <c r="EL21" s="40"/>
      <c r="EM21" s="40"/>
      <c r="EN21" s="48">
        <f t="shared" si="63"/>
        <v>5</v>
      </c>
      <c r="EO21" s="48">
        <f t="shared" si="63"/>
        <v>640430.35452000005</v>
      </c>
    </row>
    <row r="22" spans="1:145" ht="30" customHeight="1" x14ac:dyDescent="0.25">
      <c r="A22" s="51"/>
      <c r="B22" s="34">
        <v>10</v>
      </c>
      <c r="C22" s="24" t="s">
        <v>106</v>
      </c>
      <c r="D22" s="52" t="s">
        <v>107</v>
      </c>
      <c r="E22" s="36">
        <v>17622</v>
      </c>
      <c r="F22" s="37">
        <v>9.99</v>
      </c>
      <c r="G22" s="155">
        <v>0.2056</v>
      </c>
      <c r="H22" s="53">
        <v>1.4</v>
      </c>
      <c r="I22" s="53"/>
      <c r="J22" s="54">
        <v>1.4</v>
      </c>
      <c r="K22" s="54">
        <v>1.68</v>
      </c>
      <c r="L22" s="54">
        <v>2.23</v>
      </c>
      <c r="M22" s="54">
        <v>2.57</v>
      </c>
      <c r="N22" s="40"/>
      <c r="O22" s="40">
        <f t="shared" si="64"/>
        <v>0</v>
      </c>
      <c r="P22" s="40"/>
      <c r="Q22" s="40">
        <f t="shared" si="65"/>
        <v>0</v>
      </c>
      <c r="R22" s="40"/>
      <c r="S22" s="40">
        <f t="shared" si="66"/>
        <v>0</v>
      </c>
      <c r="T22" s="55">
        <v>0</v>
      </c>
      <c r="U22" s="40">
        <f t="shared" si="67"/>
        <v>0</v>
      </c>
      <c r="V22" s="40"/>
      <c r="W22" s="40">
        <f t="shared" si="68"/>
        <v>0</v>
      </c>
      <c r="X22" s="40"/>
      <c r="Y22" s="40">
        <f t="shared" si="69"/>
        <v>0</v>
      </c>
      <c r="Z22" s="40"/>
      <c r="AA22" s="40">
        <f t="shared" si="70"/>
        <v>0</v>
      </c>
      <c r="AB22" s="40"/>
      <c r="AC22" s="40">
        <f t="shared" si="71"/>
        <v>0</v>
      </c>
      <c r="AD22" s="40"/>
      <c r="AE22" s="40">
        <f t="shared" si="72"/>
        <v>0</v>
      </c>
      <c r="AF22" s="40"/>
      <c r="AG22" s="40">
        <f t="shared" si="73"/>
        <v>0</v>
      </c>
      <c r="AH22" s="40">
        <v>0</v>
      </c>
      <c r="AI22" s="40">
        <f t="shared" si="74"/>
        <v>0</v>
      </c>
      <c r="AJ22" s="40"/>
      <c r="AK22" s="40">
        <f t="shared" si="75"/>
        <v>0</v>
      </c>
      <c r="AL22" s="40"/>
      <c r="AM22" s="40">
        <f t="shared" si="76"/>
        <v>0</v>
      </c>
      <c r="AN22" s="40"/>
      <c r="AO22" s="40">
        <f t="shared" si="77"/>
        <v>0</v>
      </c>
      <c r="AP22" s="40">
        <v>0</v>
      </c>
      <c r="AQ22" s="40">
        <f t="shared" si="78"/>
        <v>0</v>
      </c>
      <c r="AR22" s="40"/>
      <c r="AS22" s="40">
        <f t="shared" si="79"/>
        <v>0</v>
      </c>
      <c r="AT22" s="40"/>
      <c r="AU22" s="40">
        <f t="shared" si="80"/>
        <v>0</v>
      </c>
      <c r="AV22" s="40"/>
      <c r="AW22" s="40">
        <f>(AV22*$E22*$F22*((1-$G22)+$G22*$J22*$H22*AW$10))</f>
        <v>0</v>
      </c>
      <c r="AX22" s="40">
        <v>0</v>
      </c>
      <c r="AY22" s="40">
        <f t="shared" si="82"/>
        <v>0</v>
      </c>
      <c r="AZ22" s="40"/>
      <c r="BA22" s="40">
        <f t="shared" si="83"/>
        <v>0</v>
      </c>
      <c r="BB22" s="40"/>
      <c r="BC22" s="40">
        <f>(BB22*$E22*$F22*((1-$G22)+$G22*$J22*$H22*BC$10))</f>
        <v>0</v>
      </c>
      <c r="BD22" s="40"/>
      <c r="BE22" s="40">
        <f t="shared" si="85"/>
        <v>0</v>
      </c>
      <c r="BF22" s="40"/>
      <c r="BG22" s="40">
        <f t="shared" si="86"/>
        <v>0</v>
      </c>
      <c r="BH22" s="40"/>
      <c r="BI22" s="40">
        <f t="shared" si="87"/>
        <v>0</v>
      </c>
      <c r="BJ22" s="40"/>
      <c r="BK22" s="40">
        <f t="shared" si="88"/>
        <v>0</v>
      </c>
      <c r="BL22" s="40"/>
      <c r="BM22" s="40">
        <f t="shared" si="89"/>
        <v>0</v>
      </c>
      <c r="BN22" s="40"/>
      <c r="BO22" s="40">
        <f t="shared" si="90"/>
        <v>0</v>
      </c>
      <c r="BP22" s="40"/>
      <c r="BQ22" s="40">
        <f t="shared" si="91"/>
        <v>0</v>
      </c>
      <c r="BR22" s="40"/>
      <c r="BS22" s="40">
        <f t="shared" si="92"/>
        <v>0</v>
      </c>
      <c r="BT22" s="40"/>
      <c r="BU22" s="40">
        <f t="shared" si="93"/>
        <v>0</v>
      </c>
      <c r="BV22" s="40"/>
      <c r="BW22" s="40">
        <f t="shared" si="94"/>
        <v>0</v>
      </c>
      <c r="BX22" s="40"/>
      <c r="BY22" s="40">
        <f t="shared" si="95"/>
        <v>0</v>
      </c>
      <c r="BZ22" s="40"/>
      <c r="CA22" s="40">
        <f t="shared" si="96"/>
        <v>0</v>
      </c>
      <c r="CB22" s="46"/>
      <c r="CC22" s="40">
        <f t="shared" si="97"/>
        <v>0</v>
      </c>
      <c r="CD22" s="40"/>
      <c r="CE22" s="40">
        <f t="shared" si="98"/>
        <v>0</v>
      </c>
      <c r="CF22" s="40"/>
      <c r="CG22" s="40">
        <f t="shared" si="99"/>
        <v>0</v>
      </c>
      <c r="CH22" s="40"/>
      <c r="CI22" s="40">
        <f t="shared" si="100"/>
        <v>0</v>
      </c>
      <c r="CJ22" s="40"/>
      <c r="CK22" s="40">
        <f t="shared" si="101"/>
        <v>0</v>
      </c>
      <c r="CL22" s="40"/>
      <c r="CM22" s="40">
        <f t="shared" si="102"/>
        <v>0</v>
      </c>
      <c r="CN22" s="40"/>
      <c r="CO22" s="40">
        <f t="shared" si="103"/>
        <v>0</v>
      </c>
      <c r="CP22" s="40"/>
      <c r="CQ22" s="40">
        <f t="shared" si="104"/>
        <v>0</v>
      </c>
      <c r="CR22" s="40"/>
      <c r="CS22" s="40">
        <f t="shared" si="105"/>
        <v>0</v>
      </c>
      <c r="CT22" s="40"/>
      <c r="CU22" s="40">
        <f t="shared" si="106"/>
        <v>0</v>
      </c>
      <c r="CV22" s="40"/>
      <c r="CW22" s="40">
        <f t="shared" si="107"/>
        <v>0</v>
      </c>
      <c r="CX22" s="40"/>
      <c r="CY22" s="40">
        <f t="shared" si="108"/>
        <v>0</v>
      </c>
      <c r="CZ22" s="40"/>
      <c r="DA22" s="40">
        <f t="shared" si="109"/>
        <v>0</v>
      </c>
      <c r="DB22" s="40"/>
      <c r="DC22" s="40">
        <f t="shared" si="110"/>
        <v>0</v>
      </c>
      <c r="DD22" s="40"/>
      <c r="DE22" s="40">
        <f t="shared" si="111"/>
        <v>0</v>
      </c>
      <c r="DF22" s="56"/>
      <c r="DG22" s="40">
        <f t="shared" si="112"/>
        <v>0</v>
      </c>
      <c r="DH22" s="40"/>
      <c r="DI22" s="40">
        <f t="shared" si="113"/>
        <v>0</v>
      </c>
      <c r="DJ22" s="40"/>
      <c r="DK22" s="40">
        <f t="shared" si="114"/>
        <v>0</v>
      </c>
      <c r="DL22" s="40"/>
      <c r="DM22" s="40">
        <f t="shared" si="115"/>
        <v>0</v>
      </c>
      <c r="DN22" s="40"/>
      <c r="DO22" s="40">
        <f t="shared" si="116"/>
        <v>0</v>
      </c>
      <c r="DP22" s="40"/>
      <c r="DQ22" s="40">
        <f t="shared" si="117"/>
        <v>0</v>
      </c>
      <c r="DR22" s="40"/>
      <c r="DS22" s="40"/>
      <c r="DT22" s="40"/>
      <c r="DU22" s="40">
        <f t="shared" si="118"/>
        <v>0</v>
      </c>
      <c r="DV22" s="40"/>
      <c r="DW22" s="40">
        <f t="shared" si="119"/>
        <v>0</v>
      </c>
      <c r="DX22" s="40"/>
      <c r="DY22" s="40">
        <f t="shared" si="120"/>
        <v>0</v>
      </c>
      <c r="DZ22" s="55">
        <v>4</v>
      </c>
      <c r="EA22" s="40">
        <f t="shared" si="121"/>
        <v>559396.71532800002</v>
      </c>
      <c r="EB22" s="57"/>
      <c r="EC22" s="40">
        <f t="shared" si="122"/>
        <v>0</v>
      </c>
      <c r="ED22" s="40">
        <v>1</v>
      </c>
      <c r="EE22" s="40">
        <f t="shared" si="123"/>
        <v>139849.17883200001</v>
      </c>
      <c r="EF22" s="40"/>
      <c r="EG22" s="40">
        <f t="shared" si="124"/>
        <v>0</v>
      </c>
      <c r="EH22" s="40"/>
      <c r="EI22" s="40"/>
      <c r="EJ22" s="40"/>
      <c r="EK22" s="40"/>
      <c r="EL22" s="40"/>
      <c r="EM22" s="40"/>
      <c r="EN22" s="48">
        <f t="shared" si="63"/>
        <v>5</v>
      </c>
      <c r="EO22" s="48">
        <f t="shared" si="63"/>
        <v>699245.89416000003</v>
      </c>
    </row>
    <row r="23" spans="1:145" ht="15" customHeight="1" x14ac:dyDescent="0.25">
      <c r="A23" s="227">
        <v>3</v>
      </c>
      <c r="B23" s="227"/>
      <c r="C23" s="218" t="s">
        <v>108</v>
      </c>
      <c r="D23" s="219" t="s">
        <v>109</v>
      </c>
      <c r="E23" s="228">
        <v>17622</v>
      </c>
      <c r="F23" s="229"/>
      <c r="G23" s="230"/>
      <c r="H23" s="221"/>
      <c r="I23" s="221"/>
      <c r="J23" s="124"/>
      <c r="K23" s="124"/>
      <c r="L23" s="124"/>
      <c r="M23" s="189">
        <v>2.57</v>
      </c>
      <c r="N23" s="231">
        <f t="shared" ref="N23:BY23" si="125">N24</f>
        <v>1</v>
      </c>
      <c r="O23" s="231">
        <f t="shared" si="125"/>
        <v>24177.384000000002</v>
      </c>
      <c r="P23" s="231">
        <f t="shared" si="125"/>
        <v>0</v>
      </c>
      <c r="Q23" s="231">
        <f t="shared" si="125"/>
        <v>0</v>
      </c>
      <c r="R23" s="231">
        <f t="shared" si="125"/>
        <v>0</v>
      </c>
      <c r="S23" s="231">
        <f t="shared" si="125"/>
        <v>0</v>
      </c>
      <c r="T23" s="231">
        <f t="shared" si="125"/>
        <v>0</v>
      </c>
      <c r="U23" s="231">
        <f t="shared" si="125"/>
        <v>0</v>
      </c>
      <c r="V23" s="231">
        <f t="shared" si="125"/>
        <v>0</v>
      </c>
      <c r="W23" s="231">
        <f t="shared" si="125"/>
        <v>0</v>
      </c>
      <c r="X23" s="231">
        <f t="shared" si="125"/>
        <v>0</v>
      </c>
      <c r="Y23" s="231">
        <f t="shared" si="125"/>
        <v>0</v>
      </c>
      <c r="Z23" s="231">
        <f t="shared" si="125"/>
        <v>1</v>
      </c>
      <c r="AA23" s="231">
        <f t="shared" si="125"/>
        <v>24177.384000000002</v>
      </c>
      <c r="AB23" s="231">
        <f t="shared" si="125"/>
        <v>4</v>
      </c>
      <c r="AC23" s="231">
        <f t="shared" si="125"/>
        <v>96709.536000000007</v>
      </c>
      <c r="AD23" s="231">
        <f t="shared" si="125"/>
        <v>0</v>
      </c>
      <c r="AE23" s="231">
        <f t="shared" si="125"/>
        <v>0</v>
      </c>
      <c r="AF23" s="231">
        <f t="shared" si="125"/>
        <v>0</v>
      </c>
      <c r="AG23" s="231">
        <f t="shared" si="125"/>
        <v>0</v>
      </c>
      <c r="AH23" s="231">
        <f t="shared" si="125"/>
        <v>0</v>
      </c>
      <c r="AI23" s="231">
        <f t="shared" si="125"/>
        <v>0</v>
      </c>
      <c r="AJ23" s="231">
        <f t="shared" si="125"/>
        <v>0</v>
      </c>
      <c r="AK23" s="231">
        <f t="shared" si="125"/>
        <v>0</v>
      </c>
      <c r="AL23" s="231">
        <f t="shared" si="125"/>
        <v>0</v>
      </c>
      <c r="AM23" s="231">
        <f t="shared" si="125"/>
        <v>0</v>
      </c>
      <c r="AN23" s="231">
        <f t="shared" si="125"/>
        <v>0</v>
      </c>
      <c r="AO23" s="231">
        <f t="shared" si="125"/>
        <v>0</v>
      </c>
      <c r="AP23" s="231">
        <f t="shared" si="125"/>
        <v>0</v>
      </c>
      <c r="AQ23" s="231">
        <f t="shared" si="125"/>
        <v>0</v>
      </c>
      <c r="AR23" s="231">
        <f t="shared" si="125"/>
        <v>0</v>
      </c>
      <c r="AS23" s="231">
        <f t="shared" si="125"/>
        <v>0</v>
      </c>
      <c r="AT23" s="231">
        <f t="shared" si="125"/>
        <v>0</v>
      </c>
      <c r="AU23" s="231">
        <f t="shared" si="125"/>
        <v>0</v>
      </c>
      <c r="AV23" s="231">
        <f t="shared" si="125"/>
        <v>0</v>
      </c>
      <c r="AW23" s="231">
        <f t="shared" si="125"/>
        <v>0</v>
      </c>
      <c r="AX23" s="231">
        <f t="shared" si="125"/>
        <v>0</v>
      </c>
      <c r="AY23" s="231">
        <f t="shared" si="125"/>
        <v>0</v>
      </c>
      <c r="AZ23" s="231">
        <f t="shared" si="125"/>
        <v>0</v>
      </c>
      <c r="BA23" s="231">
        <f t="shared" si="125"/>
        <v>0</v>
      </c>
      <c r="BB23" s="231">
        <f t="shared" si="125"/>
        <v>0</v>
      </c>
      <c r="BC23" s="231">
        <f t="shared" si="125"/>
        <v>0</v>
      </c>
      <c r="BD23" s="231">
        <f t="shared" si="125"/>
        <v>0</v>
      </c>
      <c r="BE23" s="231">
        <f t="shared" si="125"/>
        <v>0</v>
      </c>
      <c r="BF23" s="231">
        <f t="shared" si="125"/>
        <v>5</v>
      </c>
      <c r="BG23" s="231">
        <f t="shared" si="125"/>
        <v>120886.92</v>
      </c>
      <c r="BH23" s="231">
        <f t="shared" si="125"/>
        <v>0</v>
      </c>
      <c r="BI23" s="231">
        <f t="shared" si="125"/>
        <v>0</v>
      </c>
      <c r="BJ23" s="231">
        <f t="shared" si="125"/>
        <v>0</v>
      </c>
      <c r="BK23" s="231">
        <f t="shared" si="125"/>
        <v>0</v>
      </c>
      <c r="BL23" s="231">
        <f t="shared" si="125"/>
        <v>0</v>
      </c>
      <c r="BM23" s="231">
        <f t="shared" si="125"/>
        <v>0</v>
      </c>
      <c r="BN23" s="231">
        <f t="shared" si="125"/>
        <v>0</v>
      </c>
      <c r="BO23" s="231">
        <f t="shared" si="125"/>
        <v>0</v>
      </c>
      <c r="BP23" s="231">
        <f t="shared" si="125"/>
        <v>0</v>
      </c>
      <c r="BQ23" s="231">
        <f t="shared" si="125"/>
        <v>0</v>
      </c>
      <c r="BR23" s="231">
        <f t="shared" si="125"/>
        <v>0</v>
      </c>
      <c r="BS23" s="231">
        <f t="shared" si="125"/>
        <v>0</v>
      </c>
      <c r="BT23" s="231">
        <f t="shared" si="125"/>
        <v>0</v>
      </c>
      <c r="BU23" s="231">
        <f t="shared" si="125"/>
        <v>0</v>
      </c>
      <c r="BV23" s="231">
        <f t="shared" si="125"/>
        <v>0</v>
      </c>
      <c r="BW23" s="231">
        <f t="shared" si="125"/>
        <v>0</v>
      </c>
      <c r="BX23" s="231">
        <f t="shared" si="125"/>
        <v>0</v>
      </c>
      <c r="BY23" s="231">
        <f t="shared" si="125"/>
        <v>0</v>
      </c>
      <c r="BZ23" s="231">
        <f t="shared" ref="BZ23:DH23" si="126">BZ24</f>
        <v>2</v>
      </c>
      <c r="CA23" s="231">
        <f t="shared" si="126"/>
        <v>48354.768000000004</v>
      </c>
      <c r="CB23" s="231">
        <f t="shared" si="126"/>
        <v>0</v>
      </c>
      <c r="CC23" s="231">
        <f t="shared" si="126"/>
        <v>0</v>
      </c>
      <c r="CD23" s="231">
        <f t="shared" si="126"/>
        <v>0</v>
      </c>
      <c r="CE23" s="231">
        <f t="shared" si="126"/>
        <v>0</v>
      </c>
      <c r="CF23" s="231">
        <f t="shared" si="126"/>
        <v>0</v>
      </c>
      <c r="CG23" s="231">
        <f t="shared" si="126"/>
        <v>0</v>
      </c>
      <c r="CH23" s="231">
        <f t="shared" si="126"/>
        <v>0</v>
      </c>
      <c r="CI23" s="231">
        <f t="shared" si="126"/>
        <v>0</v>
      </c>
      <c r="CJ23" s="231">
        <f t="shared" si="126"/>
        <v>0</v>
      </c>
      <c r="CK23" s="231">
        <f t="shared" si="126"/>
        <v>0</v>
      </c>
      <c r="CL23" s="231">
        <f t="shared" si="126"/>
        <v>0</v>
      </c>
      <c r="CM23" s="231">
        <f t="shared" si="126"/>
        <v>0</v>
      </c>
      <c r="CN23" s="231">
        <f t="shared" si="126"/>
        <v>0</v>
      </c>
      <c r="CO23" s="231">
        <f t="shared" si="126"/>
        <v>0</v>
      </c>
      <c r="CP23" s="231">
        <f t="shared" si="126"/>
        <v>0</v>
      </c>
      <c r="CQ23" s="231">
        <f t="shared" si="126"/>
        <v>0</v>
      </c>
      <c r="CR23" s="231">
        <f t="shared" si="126"/>
        <v>0</v>
      </c>
      <c r="CS23" s="231">
        <f t="shared" si="126"/>
        <v>0</v>
      </c>
      <c r="CT23" s="231">
        <f t="shared" si="126"/>
        <v>0</v>
      </c>
      <c r="CU23" s="231">
        <f t="shared" si="126"/>
        <v>0</v>
      </c>
      <c r="CV23" s="231">
        <f t="shared" si="126"/>
        <v>0</v>
      </c>
      <c r="CW23" s="231">
        <f t="shared" si="126"/>
        <v>0</v>
      </c>
      <c r="CX23" s="231">
        <f>CX24</f>
        <v>0</v>
      </c>
      <c r="CY23" s="231">
        <f t="shared" si="126"/>
        <v>0</v>
      </c>
      <c r="CZ23" s="231">
        <f>CZ24</f>
        <v>0</v>
      </c>
      <c r="DA23" s="231">
        <f t="shared" si="126"/>
        <v>0</v>
      </c>
      <c r="DB23" s="231">
        <f>DB24</f>
        <v>0</v>
      </c>
      <c r="DC23" s="231">
        <f t="shared" si="126"/>
        <v>0</v>
      </c>
      <c r="DD23" s="231">
        <f t="shared" si="126"/>
        <v>0</v>
      </c>
      <c r="DE23" s="231">
        <f t="shared" si="126"/>
        <v>0</v>
      </c>
      <c r="DF23" s="232">
        <f t="shared" si="126"/>
        <v>0</v>
      </c>
      <c r="DG23" s="231">
        <f t="shared" si="126"/>
        <v>0</v>
      </c>
      <c r="DH23" s="231">
        <f t="shared" si="126"/>
        <v>0</v>
      </c>
      <c r="DI23" s="231">
        <f>DI24</f>
        <v>0</v>
      </c>
      <c r="DJ23" s="231">
        <f>DJ24</f>
        <v>0</v>
      </c>
      <c r="DK23" s="231">
        <f>DK24</f>
        <v>0</v>
      </c>
      <c r="DL23" s="231">
        <f t="shared" ref="DL23:EO23" si="127">DL24</f>
        <v>0</v>
      </c>
      <c r="DM23" s="231">
        <f t="shared" si="127"/>
        <v>0</v>
      </c>
      <c r="DN23" s="231">
        <f t="shared" si="127"/>
        <v>0</v>
      </c>
      <c r="DO23" s="231">
        <f t="shared" si="127"/>
        <v>0</v>
      </c>
      <c r="DP23" s="231">
        <f t="shared" si="127"/>
        <v>0</v>
      </c>
      <c r="DQ23" s="231">
        <f t="shared" si="127"/>
        <v>0</v>
      </c>
      <c r="DR23" s="231">
        <f t="shared" si="127"/>
        <v>0</v>
      </c>
      <c r="DS23" s="231">
        <f t="shared" si="127"/>
        <v>0</v>
      </c>
      <c r="DT23" s="231">
        <f t="shared" si="127"/>
        <v>0</v>
      </c>
      <c r="DU23" s="231">
        <f t="shared" si="127"/>
        <v>0</v>
      </c>
      <c r="DV23" s="231">
        <f t="shared" si="127"/>
        <v>0</v>
      </c>
      <c r="DW23" s="231">
        <f t="shared" si="127"/>
        <v>0</v>
      </c>
      <c r="DX23" s="231">
        <f t="shared" si="127"/>
        <v>0</v>
      </c>
      <c r="DY23" s="231">
        <f t="shared" si="127"/>
        <v>0</v>
      </c>
      <c r="DZ23" s="231">
        <f t="shared" si="127"/>
        <v>0</v>
      </c>
      <c r="EA23" s="231">
        <f t="shared" si="127"/>
        <v>0</v>
      </c>
      <c r="EB23" s="231">
        <f t="shared" si="127"/>
        <v>0</v>
      </c>
      <c r="EC23" s="231">
        <f t="shared" si="127"/>
        <v>0</v>
      </c>
      <c r="ED23" s="231">
        <f t="shared" si="127"/>
        <v>0</v>
      </c>
      <c r="EE23" s="231">
        <f t="shared" si="127"/>
        <v>0</v>
      </c>
      <c r="EF23" s="231"/>
      <c r="EG23" s="231"/>
      <c r="EH23" s="231"/>
      <c r="EI23" s="231"/>
      <c r="EJ23" s="231"/>
      <c r="EK23" s="231"/>
      <c r="EL23" s="231"/>
      <c r="EM23" s="231"/>
      <c r="EN23" s="231">
        <f t="shared" si="127"/>
        <v>13</v>
      </c>
      <c r="EO23" s="231">
        <f t="shared" si="127"/>
        <v>314305.99199999997</v>
      </c>
    </row>
    <row r="24" spans="1:145" ht="30" customHeight="1" x14ac:dyDescent="0.25">
      <c r="A24" s="190"/>
      <c r="B24" s="190">
        <v>11</v>
      </c>
      <c r="C24" s="156" t="s">
        <v>110</v>
      </c>
      <c r="D24" s="58" t="s">
        <v>111</v>
      </c>
      <c r="E24" s="192">
        <v>17622</v>
      </c>
      <c r="F24" s="59">
        <v>0.98</v>
      </c>
      <c r="G24" s="194"/>
      <c r="H24" s="195">
        <v>1</v>
      </c>
      <c r="I24" s="157"/>
      <c r="J24" s="60">
        <v>1.4</v>
      </c>
      <c r="K24" s="60">
        <v>1.68</v>
      </c>
      <c r="L24" s="60">
        <v>2.23</v>
      </c>
      <c r="M24" s="61">
        <v>2.57</v>
      </c>
      <c r="N24" s="62">
        <v>1</v>
      </c>
      <c r="O24" s="41">
        <f>(N24*$E24*$F24*$H24*$J24*O$10)</f>
        <v>24177.384000000002</v>
      </c>
      <c r="P24" s="62"/>
      <c r="Q24" s="41">
        <f>(P24*$E24*$F24*$H24*$J24*Q$10)</f>
        <v>0</v>
      </c>
      <c r="R24" s="62"/>
      <c r="S24" s="41">
        <f>(R24*$E24*$F24*$H24*$J24*S$10)</f>
        <v>0</v>
      </c>
      <c r="T24" s="62"/>
      <c r="U24" s="41">
        <f>(T24*$E24*$F24*$H24*$J24*U$10)</f>
        <v>0</v>
      </c>
      <c r="V24" s="62"/>
      <c r="W24" s="41">
        <f>(V24*$E24*$F24*$H24*$J24*W$10)</f>
        <v>0</v>
      </c>
      <c r="X24" s="62"/>
      <c r="Y24" s="41">
        <f>(X24*$E24*$F24*$H24*$J24*Y$10)</f>
        <v>0</v>
      </c>
      <c r="Z24" s="62">
        <v>1</v>
      </c>
      <c r="AA24" s="41">
        <f>(Z24*$E24*$F24*$H24*$J24*AA$10)</f>
        <v>24177.384000000002</v>
      </c>
      <c r="AB24" s="62">
        <v>4</v>
      </c>
      <c r="AC24" s="41">
        <f>(AB24*$E24*$F24*$H24*$J24*AC$10)</f>
        <v>96709.536000000007</v>
      </c>
      <c r="AD24" s="62"/>
      <c r="AE24" s="63">
        <f>SUM(AD24*$E24*$F24*$H24*$K24*$AE$10)</f>
        <v>0</v>
      </c>
      <c r="AF24" s="62"/>
      <c r="AG24" s="63">
        <f>SUM(AF24*$E24*$F24*$H24*$K24)</f>
        <v>0</v>
      </c>
      <c r="AH24" s="40"/>
      <c r="AI24" s="43">
        <f>(AH24*$E24*$F24*$H24*$J24*AI$10)</f>
        <v>0</v>
      </c>
      <c r="AJ24" s="40"/>
      <c r="AK24" s="43">
        <f>(AJ24*$E24*$F24*$H24*$J24*AK$10)</f>
        <v>0</v>
      </c>
      <c r="AL24" s="40"/>
      <c r="AM24" s="43">
        <f>(AL24*$E24*$F24*$H24*$J24*AM$10)</f>
        <v>0</v>
      </c>
      <c r="AN24" s="40"/>
      <c r="AO24" s="43">
        <f>(AN24*$E24*$F24*$H24*$J24*AO$10)</f>
        <v>0</v>
      </c>
      <c r="AP24" s="40"/>
      <c r="AQ24" s="43">
        <f>(AP24*$E24*$F24*$H24*$J24*AQ$10)</f>
        <v>0</v>
      </c>
      <c r="AR24" s="40"/>
      <c r="AS24" s="43">
        <f>(AR24*$E24*$F24*$H24*$J24*AS$10)</f>
        <v>0</v>
      </c>
      <c r="AT24" s="40"/>
      <c r="AU24" s="43">
        <f>(AT24*$E24*$F24*$H24*$J24*AU$10)</f>
        <v>0</v>
      </c>
      <c r="AV24" s="40"/>
      <c r="AW24" s="43">
        <f>(AV24*$E24*$F24*$H24*$J24*AW$10)</f>
        <v>0</v>
      </c>
      <c r="AX24" s="40"/>
      <c r="AY24" s="43">
        <f>(AX24*$E24*$F24*$H24*$J24*AY$10)</f>
        <v>0</v>
      </c>
      <c r="AZ24" s="40"/>
      <c r="BA24" s="43">
        <f>(AZ24*$E24*$F24*$H24*$J24*BA$10)</f>
        <v>0</v>
      </c>
      <c r="BB24" s="40"/>
      <c r="BC24" s="43">
        <f>(BB24*$E24*$F24*$H24*$J24*BC$10)</f>
        <v>0</v>
      </c>
      <c r="BD24" s="40"/>
      <c r="BE24" s="43">
        <f>(BD24*$E24*$F24*$H24*$J24*BE$10)</f>
        <v>0</v>
      </c>
      <c r="BF24" s="40">
        <v>5</v>
      </c>
      <c r="BG24" s="43">
        <f>(BF24*$E24*$F24*$H24*$J24*BG$10)</f>
        <v>120886.92</v>
      </c>
      <c r="BH24" s="40"/>
      <c r="BI24" s="43">
        <f>(BH24*$E24*$F24*$H24*$J24*BI$10)</f>
        <v>0</v>
      </c>
      <c r="BJ24" s="40"/>
      <c r="BK24" s="43">
        <f>(BJ24*$E24*$F24*$H24*$J24*BK$10)</f>
        <v>0</v>
      </c>
      <c r="BL24" s="40"/>
      <c r="BM24" s="43">
        <f>(BL24*$E24*$F24*$H24*$J24*BM$10)</f>
        <v>0</v>
      </c>
      <c r="BN24" s="40"/>
      <c r="BO24" s="43">
        <f>(BN24*$E24*$F24*$H24*$J24*BO$10)</f>
        <v>0</v>
      </c>
      <c r="BP24" s="40"/>
      <c r="BQ24" s="43">
        <f>(BP24*$E24*$F24*$H24*$J24*BQ$10)</f>
        <v>0</v>
      </c>
      <c r="BR24" s="40"/>
      <c r="BS24" s="43">
        <f>(BR24*$E24*$F24*$H24*$J24*BS$10)</f>
        <v>0</v>
      </c>
      <c r="BT24" s="40"/>
      <c r="BU24" s="43">
        <f>(BT24*$E24*$F24*$H24*$J24*BU$10)</f>
        <v>0</v>
      </c>
      <c r="BV24" s="40"/>
      <c r="BW24" s="43">
        <f>(BV24*$E24*$F24*$H24*$J24*BW$10)</f>
        <v>0</v>
      </c>
      <c r="BX24" s="40"/>
      <c r="BY24" s="43">
        <f>(BX24*$E24*$F24*$H24*$J24*BY$10)</f>
        <v>0</v>
      </c>
      <c r="BZ24" s="40">
        <v>2</v>
      </c>
      <c r="CA24" s="43">
        <f>(BZ24*$E24*$F24*$H24*$J24*CA$10)</f>
        <v>48354.768000000004</v>
      </c>
      <c r="CB24" s="125"/>
      <c r="CC24" s="41">
        <f>SUM(CB24*$E24*$F24*$H24*$K24*CC$10)</f>
        <v>0</v>
      </c>
      <c r="CD24" s="62"/>
      <c r="CE24" s="41">
        <f>SUM(CD24*$E24*$F24*$H24*$K24*CE$10)</f>
        <v>0</v>
      </c>
      <c r="CF24" s="62"/>
      <c r="CG24" s="41">
        <f>SUM(CF24*$E24*$F24*$H24*$K24*CG$10)</f>
        <v>0</v>
      </c>
      <c r="CH24" s="62"/>
      <c r="CI24" s="41">
        <f>SUM(CH24*$E24*$F24*$H24*$K24*CI$10)</f>
        <v>0</v>
      </c>
      <c r="CJ24" s="62"/>
      <c r="CK24" s="41">
        <f>SUM(CJ24*$E24*$F24*$H24*$K24*CK$10)</f>
        <v>0</v>
      </c>
      <c r="CL24" s="62"/>
      <c r="CM24" s="41">
        <f>SUM(CL24*$E24*$F24*$H24*$K24*CM$10)</f>
        <v>0</v>
      </c>
      <c r="CN24" s="62"/>
      <c r="CO24" s="41">
        <f>SUM(CN24*$E24*$F24*$H24*$K24*CO$10)</f>
        <v>0</v>
      </c>
      <c r="CP24" s="62"/>
      <c r="CQ24" s="41">
        <f>SUM(CP24*$E24*$F24*$H24*$K24*CQ$10)</f>
        <v>0</v>
      </c>
      <c r="CR24" s="62"/>
      <c r="CS24" s="41">
        <f>SUM(CR24*$E24*$F24*$H24*$K24*CS$10)</f>
        <v>0</v>
      </c>
      <c r="CT24" s="62"/>
      <c r="CU24" s="41">
        <f>SUM(CT24*$E24*$F24*$H24*$K24*CU$10)</f>
        <v>0</v>
      </c>
      <c r="CV24" s="62"/>
      <c r="CW24" s="41">
        <f>SUM(CV24*$E24*$F24*$H24*$K24*CW$10)</f>
        <v>0</v>
      </c>
      <c r="CX24" s="62"/>
      <c r="CY24" s="41">
        <f>SUM(CX24*$E24*$F24*$H24*$K24*CY$10)</f>
        <v>0</v>
      </c>
      <c r="CZ24" s="63"/>
      <c r="DA24" s="41">
        <f>SUM(CZ24*$E24*$F24*$H24*$K24*DA$10)</f>
        <v>0</v>
      </c>
      <c r="DB24" s="62"/>
      <c r="DC24" s="41">
        <f>SUM(DB24*$E24*$F24*$H24*$K24*DC$10)</f>
        <v>0</v>
      </c>
      <c r="DD24" s="62"/>
      <c r="DE24" s="63">
        <f>SUM(DD24*$E24*$F24*$H24*$K24*DE$10)</f>
        <v>0</v>
      </c>
      <c r="DF24" s="199"/>
      <c r="DG24" s="63">
        <f>SUM(DF24*$E24*$F24*$H24*$K24*DG$10)</f>
        <v>0</v>
      </c>
      <c r="DH24" s="62"/>
      <c r="DI24" s="63">
        <f>SUM(DH24*$E24*$F24*$H24*$L24*DI$10)</f>
        <v>0</v>
      </c>
      <c r="DJ24" s="62"/>
      <c r="DK24" s="63">
        <f>SUM(DJ24*$E24*$F24*$H24*$M24*DK$10)</f>
        <v>0</v>
      </c>
      <c r="DL24" s="63"/>
      <c r="DM24" s="41">
        <f>(DL24*$E24*$F24*$H24*$J24*DM$10)</f>
        <v>0</v>
      </c>
      <c r="DN24" s="63"/>
      <c r="DO24" s="41">
        <f>(DN24*$E24*$F24*$H24*$J24*DO$10)</f>
        <v>0</v>
      </c>
      <c r="DP24" s="62"/>
      <c r="DQ24" s="41">
        <f>SUM(DP24*$E24*$F24*$H24)</f>
        <v>0</v>
      </c>
      <c r="DR24" s="63"/>
      <c r="DS24" s="63"/>
      <c r="DT24" s="63"/>
      <c r="DU24" s="41">
        <f>(DT24*$E24*$F24*$H24*$J24*DU$10)</f>
        <v>0</v>
      </c>
      <c r="DV24" s="63"/>
      <c r="DW24" s="41">
        <f>(DV24*$E24*$F24*$H24*$J24*DW$10)</f>
        <v>0</v>
      </c>
      <c r="DX24" s="63"/>
      <c r="DY24" s="63"/>
      <c r="DZ24" s="64"/>
      <c r="EA24" s="64"/>
      <c r="EB24" s="200"/>
      <c r="EC24" s="196">
        <f>(EB24*$E24*$F24*$H24*$J24)</f>
        <v>0</v>
      </c>
      <c r="ED24" s="200"/>
      <c r="EE24" s="200"/>
      <c r="EF24" s="200"/>
      <c r="EG24" s="47">
        <f>(EF24*$E24*$F24*$H24*$J24)</f>
        <v>0</v>
      </c>
      <c r="EH24" s="47"/>
      <c r="EI24" s="47"/>
      <c r="EJ24" s="47"/>
      <c r="EK24" s="47"/>
      <c r="EL24" s="47"/>
      <c r="EM24" s="47"/>
      <c r="EN24" s="198">
        <f>SUM(N24,P24,R24,T24,V24,X24,Z24,AB24,AD24,AF24,AH24,AJ24,AL24,AN24,AP24,AR24,AT24,AV24,AX24,AZ24,BB24,BD24,BF24,BH24,BJ24,BL24,BN24,BP24,BR24,BT24,BV24,BX24,BZ24,CB24,CD24,CF24,CH24,CJ24,CL24,CN24,CP24,CR24,CT24,CV24,CX24,CZ24,DB24,DD24,DF24,DH24,DJ24,DL24,DN24,DP24,DR24,DT24,DV24,DX24,DZ24,EB24,ED24,EF24,EH24,EJ24,EL24)</f>
        <v>13</v>
      </c>
      <c r="EO24" s="198">
        <f>SUM(O24,Q24,S24,U24,W24,Y24,AA24,AC24,AE24,AG24,AI24,AK24,AM24,AO24,AQ24,AS24,AU24,AW24,AY24,BA24,BC24,BE24,BG24,BI24,BK24,BM24,BO24,BQ24,BS24,BU24,BW24,BY24,CA24,CC24,CE24,CG24,CI24,CK24,CM24,CO24,CQ24,CS24,CU24,CW24,CY24,DA24,DC24,DE24,DG24,DI24,DK24,DM24,DO24,DQ24,DS24,DU24,DW24,DY24,EA24,EC24,EE24,EG24,EI24,EK24,EM24)</f>
        <v>314305.99199999997</v>
      </c>
    </row>
    <row r="25" spans="1:145" s="158" customFormat="1" ht="15" x14ac:dyDescent="0.25">
      <c r="A25" s="227">
        <v>4</v>
      </c>
      <c r="B25" s="227"/>
      <c r="C25" s="218" t="s">
        <v>112</v>
      </c>
      <c r="D25" s="219" t="s">
        <v>113</v>
      </c>
      <c r="E25" s="228">
        <v>17622</v>
      </c>
      <c r="F25" s="229"/>
      <c r="G25" s="230"/>
      <c r="H25" s="221"/>
      <c r="I25" s="221"/>
      <c r="J25" s="126"/>
      <c r="K25" s="126"/>
      <c r="L25" s="126"/>
      <c r="M25" s="69">
        <v>2.57</v>
      </c>
      <c r="N25" s="231">
        <f t="shared" ref="N25:BY25" si="128">N26</f>
        <v>2</v>
      </c>
      <c r="O25" s="231">
        <f t="shared" si="128"/>
        <v>43914.023999999998</v>
      </c>
      <c r="P25" s="231">
        <f t="shared" si="128"/>
        <v>0</v>
      </c>
      <c r="Q25" s="231">
        <f t="shared" si="128"/>
        <v>0</v>
      </c>
      <c r="R25" s="231">
        <f t="shared" si="128"/>
        <v>0</v>
      </c>
      <c r="S25" s="231">
        <f t="shared" si="128"/>
        <v>0</v>
      </c>
      <c r="T25" s="231">
        <f t="shared" si="128"/>
        <v>0</v>
      </c>
      <c r="U25" s="231">
        <f t="shared" si="128"/>
        <v>0</v>
      </c>
      <c r="V25" s="231">
        <f t="shared" si="128"/>
        <v>0</v>
      </c>
      <c r="W25" s="231">
        <f t="shared" si="128"/>
        <v>0</v>
      </c>
      <c r="X25" s="231">
        <f t="shared" si="128"/>
        <v>0</v>
      </c>
      <c r="Y25" s="231">
        <f t="shared" si="128"/>
        <v>0</v>
      </c>
      <c r="Z25" s="231">
        <f t="shared" si="128"/>
        <v>14</v>
      </c>
      <c r="AA25" s="231">
        <f t="shared" si="128"/>
        <v>307398.16799999995</v>
      </c>
      <c r="AB25" s="231">
        <f t="shared" si="128"/>
        <v>73</v>
      </c>
      <c r="AC25" s="231">
        <f t="shared" si="128"/>
        <v>1602861.8759999999</v>
      </c>
      <c r="AD25" s="231">
        <f t="shared" si="128"/>
        <v>0</v>
      </c>
      <c r="AE25" s="231">
        <f t="shared" si="128"/>
        <v>0</v>
      </c>
      <c r="AF25" s="231">
        <f>AF26</f>
        <v>10</v>
      </c>
      <c r="AG25" s="231">
        <f t="shared" si="128"/>
        <v>263484.14399999997</v>
      </c>
      <c r="AH25" s="231">
        <f t="shared" si="128"/>
        <v>101</v>
      </c>
      <c r="AI25" s="231">
        <f t="shared" si="128"/>
        <v>2217658.2119999998</v>
      </c>
      <c r="AJ25" s="231">
        <f t="shared" si="128"/>
        <v>0</v>
      </c>
      <c r="AK25" s="231">
        <f t="shared" si="128"/>
        <v>0</v>
      </c>
      <c r="AL25" s="231">
        <f t="shared" si="128"/>
        <v>0</v>
      </c>
      <c r="AM25" s="231">
        <f t="shared" si="128"/>
        <v>0</v>
      </c>
      <c r="AN25" s="231">
        <f t="shared" si="128"/>
        <v>0</v>
      </c>
      <c r="AO25" s="231">
        <f t="shared" si="128"/>
        <v>0</v>
      </c>
      <c r="AP25" s="231">
        <f t="shared" si="128"/>
        <v>22</v>
      </c>
      <c r="AQ25" s="231">
        <f t="shared" si="128"/>
        <v>483054.26399999997</v>
      </c>
      <c r="AR25" s="231">
        <f t="shared" si="128"/>
        <v>20</v>
      </c>
      <c r="AS25" s="231">
        <f t="shared" si="128"/>
        <v>439140.23999999993</v>
      </c>
      <c r="AT25" s="231">
        <f t="shared" si="128"/>
        <v>12</v>
      </c>
      <c r="AU25" s="231">
        <f t="shared" si="128"/>
        <v>263484.14399999997</v>
      </c>
      <c r="AV25" s="231">
        <f t="shared" si="128"/>
        <v>150</v>
      </c>
      <c r="AW25" s="231">
        <f t="shared" si="128"/>
        <v>3293551.8</v>
      </c>
      <c r="AX25" s="231">
        <f t="shared" si="128"/>
        <v>60</v>
      </c>
      <c r="AY25" s="231">
        <f t="shared" si="128"/>
        <v>1317420.72</v>
      </c>
      <c r="AZ25" s="231">
        <f t="shared" si="128"/>
        <v>41</v>
      </c>
      <c r="BA25" s="231">
        <f t="shared" si="128"/>
        <v>900237.49199999997</v>
      </c>
      <c r="BB25" s="231">
        <f t="shared" si="128"/>
        <v>3</v>
      </c>
      <c r="BC25" s="231">
        <f t="shared" si="128"/>
        <v>65871.035999999993</v>
      </c>
      <c r="BD25" s="231">
        <f t="shared" si="128"/>
        <v>0</v>
      </c>
      <c r="BE25" s="231">
        <f t="shared" si="128"/>
        <v>0</v>
      </c>
      <c r="BF25" s="231">
        <f t="shared" si="128"/>
        <v>0</v>
      </c>
      <c r="BG25" s="231">
        <f t="shared" si="128"/>
        <v>0</v>
      </c>
      <c r="BH25" s="231">
        <f t="shared" si="128"/>
        <v>0</v>
      </c>
      <c r="BI25" s="231">
        <f t="shared" si="128"/>
        <v>0</v>
      </c>
      <c r="BJ25" s="231">
        <f t="shared" si="128"/>
        <v>0</v>
      </c>
      <c r="BK25" s="231">
        <f t="shared" si="128"/>
        <v>0</v>
      </c>
      <c r="BL25" s="231">
        <f t="shared" si="128"/>
        <v>9</v>
      </c>
      <c r="BM25" s="231">
        <f t="shared" si="128"/>
        <v>197613.10799999998</v>
      </c>
      <c r="BN25" s="231">
        <f t="shared" si="128"/>
        <v>3</v>
      </c>
      <c r="BO25" s="231">
        <f t="shared" si="128"/>
        <v>65871.035999999993</v>
      </c>
      <c r="BP25" s="231">
        <f t="shared" si="128"/>
        <v>28</v>
      </c>
      <c r="BQ25" s="231">
        <f t="shared" si="128"/>
        <v>614796.33599999989</v>
      </c>
      <c r="BR25" s="231">
        <f t="shared" si="128"/>
        <v>15</v>
      </c>
      <c r="BS25" s="231">
        <f t="shared" si="128"/>
        <v>329355.18</v>
      </c>
      <c r="BT25" s="231">
        <f t="shared" si="128"/>
        <v>18</v>
      </c>
      <c r="BU25" s="231">
        <f t="shared" si="128"/>
        <v>395226.21599999996</v>
      </c>
      <c r="BV25" s="231">
        <f t="shared" si="128"/>
        <v>16</v>
      </c>
      <c r="BW25" s="231">
        <f t="shared" si="128"/>
        <v>351312.19199999998</v>
      </c>
      <c r="BX25" s="231">
        <f t="shared" si="128"/>
        <v>60</v>
      </c>
      <c r="BY25" s="231">
        <f t="shared" si="128"/>
        <v>1317420.72</v>
      </c>
      <c r="BZ25" s="231">
        <f t="shared" ref="BZ25:DH25" si="129">BZ26</f>
        <v>100</v>
      </c>
      <c r="CA25" s="231">
        <f t="shared" si="129"/>
        <v>2195701.1999999997</v>
      </c>
      <c r="CB25" s="231">
        <f t="shared" si="129"/>
        <v>10</v>
      </c>
      <c r="CC25" s="231">
        <f t="shared" si="129"/>
        <v>263484.14399999997</v>
      </c>
      <c r="CD25" s="231">
        <f t="shared" si="129"/>
        <v>0</v>
      </c>
      <c r="CE25" s="231">
        <f t="shared" si="129"/>
        <v>0</v>
      </c>
      <c r="CF25" s="231">
        <f t="shared" si="129"/>
        <v>17</v>
      </c>
      <c r="CG25" s="231">
        <f t="shared" si="129"/>
        <v>447923.04479999997</v>
      </c>
      <c r="CH25" s="231">
        <f t="shared" si="129"/>
        <v>0</v>
      </c>
      <c r="CI25" s="231">
        <f t="shared" si="129"/>
        <v>0</v>
      </c>
      <c r="CJ25" s="231">
        <f t="shared" si="129"/>
        <v>0</v>
      </c>
      <c r="CK25" s="231">
        <f t="shared" si="129"/>
        <v>0</v>
      </c>
      <c r="CL25" s="231">
        <f t="shared" si="129"/>
        <v>0</v>
      </c>
      <c r="CM25" s="231">
        <f t="shared" si="129"/>
        <v>0</v>
      </c>
      <c r="CN25" s="231">
        <f t="shared" si="129"/>
        <v>10</v>
      </c>
      <c r="CO25" s="231">
        <f t="shared" si="129"/>
        <v>263484.14399999997</v>
      </c>
      <c r="CP25" s="231">
        <f t="shared" si="129"/>
        <v>35</v>
      </c>
      <c r="CQ25" s="231">
        <f t="shared" si="129"/>
        <v>922194.50400000007</v>
      </c>
      <c r="CR25" s="231">
        <f t="shared" si="129"/>
        <v>30</v>
      </c>
      <c r="CS25" s="231">
        <f t="shared" si="129"/>
        <v>790452.43200000003</v>
      </c>
      <c r="CT25" s="231">
        <f t="shared" si="129"/>
        <v>47</v>
      </c>
      <c r="CU25" s="231">
        <f t="shared" si="129"/>
        <v>1238375.4768000001</v>
      </c>
      <c r="CV25" s="231">
        <f t="shared" si="129"/>
        <v>20</v>
      </c>
      <c r="CW25" s="231">
        <f t="shared" si="129"/>
        <v>526968.28799999994</v>
      </c>
      <c r="CX25" s="231">
        <f>CX26</f>
        <v>14</v>
      </c>
      <c r="CY25" s="231">
        <f t="shared" si="129"/>
        <v>368877.80160000001</v>
      </c>
      <c r="CZ25" s="231">
        <f>CZ26</f>
        <v>4</v>
      </c>
      <c r="DA25" s="231">
        <f t="shared" si="129"/>
        <v>105393.65759999999</v>
      </c>
      <c r="DB25" s="231">
        <f>DB26</f>
        <v>10</v>
      </c>
      <c r="DC25" s="231">
        <f t="shared" si="129"/>
        <v>263484.14399999997</v>
      </c>
      <c r="DD25" s="231">
        <f t="shared" si="129"/>
        <v>8</v>
      </c>
      <c r="DE25" s="231">
        <f t="shared" si="129"/>
        <v>210787.31519999998</v>
      </c>
      <c r="DF25" s="231">
        <f t="shared" si="129"/>
        <v>2</v>
      </c>
      <c r="DG25" s="231">
        <f t="shared" si="129"/>
        <v>52696.828799999996</v>
      </c>
      <c r="DH25" s="231">
        <f t="shared" si="129"/>
        <v>0</v>
      </c>
      <c r="DI25" s="231">
        <f>DI26</f>
        <v>0</v>
      </c>
      <c r="DJ25" s="231">
        <f>DJ26</f>
        <v>5</v>
      </c>
      <c r="DK25" s="231">
        <f>DK26</f>
        <v>201534.00299999997</v>
      </c>
      <c r="DL25" s="231">
        <f t="shared" ref="DL25:EO25" si="130">DL26</f>
        <v>0</v>
      </c>
      <c r="DM25" s="231">
        <f t="shared" si="130"/>
        <v>0</v>
      </c>
      <c r="DN25" s="231">
        <f t="shared" si="130"/>
        <v>0</v>
      </c>
      <c r="DO25" s="231">
        <f t="shared" si="130"/>
        <v>0</v>
      </c>
      <c r="DP25" s="231">
        <f t="shared" si="130"/>
        <v>0</v>
      </c>
      <c r="DQ25" s="231">
        <f t="shared" si="130"/>
        <v>0</v>
      </c>
      <c r="DR25" s="231">
        <f t="shared" si="130"/>
        <v>0</v>
      </c>
      <c r="DS25" s="231">
        <f t="shared" si="130"/>
        <v>0</v>
      </c>
      <c r="DT25" s="231">
        <f t="shared" si="130"/>
        <v>0</v>
      </c>
      <c r="DU25" s="231">
        <f t="shared" si="130"/>
        <v>0</v>
      </c>
      <c r="DV25" s="231">
        <f t="shared" si="130"/>
        <v>0</v>
      </c>
      <c r="DW25" s="231">
        <f t="shared" si="130"/>
        <v>0</v>
      </c>
      <c r="DX25" s="231">
        <f t="shared" si="130"/>
        <v>0</v>
      </c>
      <c r="DY25" s="231">
        <f t="shared" si="130"/>
        <v>0</v>
      </c>
      <c r="DZ25" s="231">
        <f t="shared" si="130"/>
        <v>0</v>
      </c>
      <c r="EA25" s="231">
        <f t="shared" si="130"/>
        <v>0</v>
      </c>
      <c r="EB25" s="231">
        <f t="shared" si="130"/>
        <v>0</v>
      </c>
      <c r="EC25" s="231">
        <f t="shared" si="130"/>
        <v>0</v>
      </c>
      <c r="ED25" s="231">
        <f t="shared" si="130"/>
        <v>0</v>
      </c>
      <c r="EE25" s="231">
        <f t="shared" si="130"/>
        <v>0</v>
      </c>
      <c r="EF25" s="231"/>
      <c r="EG25" s="231"/>
      <c r="EH25" s="231"/>
      <c r="EI25" s="231"/>
      <c r="EJ25" s="231"/>
      <c r="EK25" s="231"/>
      <c r="EL25" s="231"/>
      <c r="EM25" s="231"/>
      <c r="EN25" s="231">
        <f t="shared" si="130"/>
        <v>969</v>
      </c>
      <c r="EO25" s="231">
        <f t="shared" si="130"/>
        <v>22321027.891800001</v>
      </c>
    </row>
    <row r="26" spans="1:145" ht="21.75" customHeight="1" x14ac:dyDescent="0.25">
      <c r="A26" s="190"/>
      <c r="B26" s="190">
        <v>12</v>
      </c>
      <c r="C26" s="156" t="s">
        <v>114</v>
      </c>
      <c r="D26" s="201" t="s">
        <v>115</v>
      </c>
      <c r="E26" s="192">
        <v>17622</v>
      </c>
      <c r="F26" s="60">
        <v>0.89</v>
      </c>
      <c r="G26" s="194"/>
      <c r="H26" s="195">
        <v>1</v>
      </c>
      <c r="I26" s="157"/>
      <c r="J26" s="66">
        <v>1.4</v>
      </c>
      <c r="K26" s="66">
        <v>1.68</v>
      </c>
      <c r="L26" s="66">
        <v>2.23</v>
      </c>
      <c r="M26" s="69">
        <v>2.57</v>
      </c>
      <c r="N26" s="63">
        <v>2</v>
      </c>
      <c r="O26" s="41">
        <f>(N26*$E26*$F26*$H26*$J26*O$10)</f>
        <v>43914.023999999998</v>
      </c>
      <c r="P26" s="62"/>
      <c r="Q26" s="41">
        <f>(P26*$E26*$F26*$H26*$J26*Q$10)</f>
        <v>0</v>
      </c>
      <c r="R26" s="63"/>
      <c r="S26" s="41">
        <f>(R26*$E26*$F26*$H26*$J26*S$10)</f>
        <v>0</v>
      </c>
      <c r="T26" s="63"/>
      <c r="U26" s="41">
        <f>(T26*$E26*$F26*$H26*$J26*U$10)</f>
        <v>0</v>
      </c>
      <c r="V26" s="63"/>
      <c r="W26" s="41">
        <f>(V26*$E26*$F26*$H26*$J26*W$10)</f>
        <v>0</v>
      </c>
      <c r="X26" s="63"/>
      <c r="Y26" s="41">
        <f>(X26*$E26*$F26*$H26*$J26*Y$10)</f>
        <v>0</v>
      </c>
      <c r="Z26" s="63">
        <v>14</v>
      </c>
      <c r="AA26" s="41">
        <f>(Z26*$E26*$F26*$H26*$J26*AA$10)</f>
        <v>307398.16799999995</v>
      </c>
      <c r="AB26" s="63">
        <v>73</v>
      </c>
      <c r="AC26" s="41">
        <f>(AB26*$E26*$F26*$H26*$J26*AC$10)</f>
        <v>1602861.8759999999</v>
      </c>
      <c r="AD26" s="63"/>
      <c r="AE26" s="63">
        <f>SUM(AD26*$E26*$F26*$H26*$K26*$AE$10)</f>
        <v>0</v>
      </c>
      <c r="AF26" s="63">
        <v>10</v>
      </c>
      <c r="AG26" s="63">
        <f>SUM(AF26*$E26*$F26*$H26*$K26)</f>
        <v>263484.14399999997</v>
      </c>
      <c r="AH26" s="40">
        <v>101</v>
      </c>
      <c r="AI26" s="43">
        <f>(AH26*$E26*$F26*$H26*$J26*AI$10)</f>
        <v>2217658.2119999998</v>
      </c>
      <c r="AJ26" s="40"/>
      <c r="AK26" s="43">
        <f>(AJ26*$E26*$F26*$H26*$J26*AK$10)</f>
        <v>0</v>
      </c>
      <c r="AL26" s="40"/>
      <c r="AM26" s="43">
        <f>(AL26*$E26*$F26*$H26*$J26*AM$10)</f>
        <v>0</v>
      </c>
      <c r="AN26" s="40"/>
      <c r="AO26" s="43">
        <f>(AN26*$E26*$F26*$H26*$J26*AO$10)</f>
        <v>0</v>
      </c>
      <c r="AP26" s="40">
        <v>22</v>
      </c>
      <c r="AQ26" s="43">
        <f>(AP26*$E26*$F26*$H26*$J26*AQ$10)</f>
        <v>483054.26399999997</v>
      </c>
      <c r="AR26" s="40">
        <v>20</v>
      </c>
      <c r="AS26" s="43">
        <f>(AR26*$E26*$F26*$H26*$J26*AS$10)</f>
        <v>439140.23999999993</v>
      </c>
      <c r="AT26" s="40">
        <v>12</v>
      </c>
      <c r="AU26" s="43">
        <f>(AT26*$E26*$F26*$H26*$J26*AU$10)</f>
        <v>263484.14399999997</v>
      </c>
      <c r="AV26" s="40">
        <v>150</v>
      </c>
      <c r="AW26" s="43">
        <f>(AV26*$E26*$F26*$H26*$J26*AW$10)</f>
        <v>3293551.8</v>
      </c>
      <c r="AX26" s="40">
        <v>60</v>
      </c>
      <c r="AY26" s="43">
        <f>(AX26*$E26*$F26*$H26*$J26*AY$10)</f>
        <v>1317420.72</v>
      </c>
      <c r="AZ26" s="40">
        <v>41</v>
      </c>
      <c r="BA26" s="43">
        <f>(AZ26*$E26*$F26*$H26*$J26*BA$10)</f>
        <v>900237.49199999997</v>
      </c>
      <c r="BB26" s="40">
        <v>3</v>
      </c>
      <c r="BC26" s="43">
        <f>(BB26*$E26*$F26*$H26*$J26*BC$10)</f>
        <v>65871.035999999993</v>
      </c>
      <c r="BD26" s="40"/>
      <c r="BE26" s="43">
        <f>(BD26*$E26*$F26*$H26*$J26*BE$10)</f>
        <v>0</v>
      </c>
      <c r="BF26" s="40"/>
      <c r="BG26" s="43">
        <f>(BF26*$E26*$F26*$H26*$J26*BG$10)</f>
        <v>0</v>
      </c>
      <c r="BH26" s="40"/>
      <c r="BI26" s="43">
        <f>(BH26*$E26*$F26*$H26*$J26*BI$10)</f>
        <v>0</v>
      </c>
      <c r="BJ26" s="40"/>
      <c r="BK26" s="43">
        <f>(BJ26*$E26*$F26*$H26*$J26*BK$10)</f>
        <v>0</v>
      </c>
      <c r="BL26" s="40">
        <v>9</v>
      </c>
      <c r="BM26" s="43">
        <f>(BL26*$E26*$F26*$H26*$J26*BM$10)</f>
        <v>197613.10799999998</v>
      </c>
      <c r="BN26" s="40">
        <v>3</v>
      </c>
      <c r="BO26" s="43">
        <f>(BN26*$E26*$F26*$H26*$J26*BO$10)</f>
        <v>65871.035999999993</v>
      </c>
      <c r="BP26" s="40">
        <v>28</v>
      </c>
      <c r="BQ26" s="43">
        <f>(BP26*$E26*$F26*$H26*$J26*BQ$10)</f>
        <v>614796.33599999989</v>
      </c>
      <c r="BR26" s="40">
        <v>15</v>
      </c>
      <c r="BS26" s="43">
        <f>(BR26*$E26*$F26*$H26*$J26*BS$10)</f>
        <v>329355.18</v>
      </c>
      <c r="BT26" s="40">
        <v>18</v>
      </c>
      <c r="BU26" s="43">
        <f>(BT26*$E26*$F26*$H26*$J26*BU$10)</f>
        <v>395226.21599999996</v>
      </c>
      <c r="BV26" s="40">
        <v>16</v>
      </c>
      <c r="BW26" s="43">
        <f>(BV26*$E26*$F26*$H26*$J26*BW$10)</f>
        <v>351312.19199999998</v>
      </c>
      <c r="BX26" s="40">
        <v>60</v>
      </c>
      <c r="BY26" s="43">
        <f>(BX26*$E26*$F26*$H26*$J26*BY$10)</f>
        <v>1317420.72</v>
      </c>
      <c r="BZ26" s="40">
        <v>100</v>
      </c>
      <c r="CA26" s="43">
        <f>(BZ26*$E26*$F26*$H26*$J26*CA$10)</f>
        <v>2195701.1999999997</v>
      </c>
      <c r="CB26" s="196">
        <v>10</v>
      </c>
      <c r="CC26" s="41">
        <f>SUM(CB26*$E26*$F26*$H26*$K26*CC$10)</f>
        <v>263484.14399999997</v>
      </c>
      <c r="CD26" s="63"/>
      <c r="CE26" s="41">
        <f>SUM(CD26*$E26*$F26*$H26*$K26*CE$10)</f>
        <v>0</v>
      </c>
      <c r="CF26" s="63">
        <v>17</v>
      </c>
      <c r="CG26" s="41">
        <f>SUM(CF26*$E26*$F26*$H26*$K26*CG$10)</f>
        <v>447923.04479999997</v>
      </c>
      <c r="CH26" s="63"/>
      <c r="CI26" s="41">
        <f>SUM(CH26*$E26*$F26*$H26*$K26*CI$10)</f>
        <v>0</v>
      </c>
      <c r="CJ26" s="63"/>
      <c r="CK26" s="41">
        <f>SUM(CJ26*$E26*$F26*$H26*$K26*CK$10)</f>
        <v>0</v>
      </c>
      <c r="CL26" s="63"/>
      <c r="CM26" s="41">
        <f>SUM(CL26*$E26*$F26*$H26*$K26*CM$10)</f>
        <v>0</v>
      </c>
      <c r="CN26" s="63">
        <v>10</v>
      </c>
      <c r="CO26" s="41">
        <f>SUM(CN26*$E26*$F26*$H26*$K26*CO$10)</f>
        <v>263484.14399999997</v>
      </c>
      <c r="CP26" s="63">
        <v>35</v>
      </c>
      <c r="CQ26" s="41">
        <f>SUM(CP26*$E26*$F26*$H26*$K26*CQ$10)</f>
        <v>922194.50400000007</v>
      </c>
      <c r="CR26" s="63">
        <v>30</v>
      </c>
      <c r="CS26" s="41">
        <f>SUM(CR26*$E26*$F26*$H26*$K26*CS$10)</f>
        <v>790452.43200000003</v>
      </c>
      <c r="CT26" s="63">
        <v>47</v>
      </c>
      <c r="CU26" s="41">
        <f>SUM(CT26*$E26*$F26*$H26*$K26*CU$10)</f>
        <v>1238375.4768000001</v>
      </c>
      <c r="CV26" s="63">
        <v>20</v>
      </c>
      <c r="CW26" s="41">
        <f>SUM(CV26*$E26*$F26*$H26*$K26*CW$10)</f>
        <v>526968.28799999994</v>
      </c>
      <c r="CX26" s="63">
        <v>14</v>
      </c>
      <c r="CY26" s="41">
        <f>SUM(CX26*$E26*$F26*$H26*$K26*CY$10)</f>
        <v>368877.80160000001</v>
      </c>
      <c r="CZ26" s="63">
        <v>4</v>
      </c>
      <c r="DA26" s="41">
        <f>SUM(CZ26*$E26*$F26*$H26*$K26*DA$10)</f>
        <v>105393.65759999999</v>
      </c>
      <c r="DB26" s="63">
        <v>10</v>
      </c>
      <c r="DC26" s="41">
        <f>SUM(DB26*$E26*$F26*$H26*$K26*DC$10)</f>
        <v>263484.14399999997</v>
      </c>
      <c r="DD26" s="63">
        <v>8</v>
      </c>
      <c r="DE26" s="63">
        <f>SUM(DD26*$E26*$F26*$H26*$K26*DE$10)</f>
        <v>210787.31519999998</v>
      </c>
      <c r="DF26" s="63">
        <v>2</v>
      </c>
      <c r="DG26" s="63">
        <f>SUM(DF26*$E26*$F26*$H26*$K26*DG$10)</f>
        <v>52696.828799999996</v>
      </c>
      <c r="DH26" s="63"/>
      <c r="DI26" s="63">
        <f>SUM(DH26*$E26*$F26*$H26*$L26*DI$10)</f>
        <v>0</v>
      </c>
      <c r="DJ26" s="63">
        <v>5</v>
      </c>
      <c r="DK26" s="63">
        <f>SUM(DJ26*$E26*$F26*$H26*$M26*DK$10)</f>
        <v>201534.00299999997</v>
      </c>
      <c r="DL26" s="63"/>
      <c r="DM26" s="41">
        <f>(DL26*$E26*$F26*$H26*$J26*DM$10)</f>
        <v>0</v>
      </c>
      <c r="DN26" s="63"/>
      <c r="DO26" s="41">
        <f>(DN26*$E26*$F26*$H26*$J26*DO$10)</f>
        <v>0</v>
      </c>
      <c r="DP26" s="63"/>
      <c r="DQ26" s="41">
        <f>SUM(DP26*$E26*$F26*$H26)</f>
        <v>0</v>
      </c>
      <c r="DR26" s="63"/>
      <c r="DS26" s="63"/>
      <c r="DT26" s="63"/>
      <c r="DU26" s="41">
        <f>(DT26*$E26*$F26*$H26*$J26*DU$10)</f>
        <v>0</v>
      </c>
      <c r="DV26" s="63"/>
      <c r="DW26" s="41">
        <f>(DV26*$E26*$F26*$H26*$J26*DW$10)</f>
        <v>0</v>
      </c>
      <c r="DX26" s="63"/>
      <c r="DY26" s="63"/>
      <c r="DZ26" s="64"/>
      <c r="EA26" s="64"/>
      <c r="EB26" s="63"/>
      <c r="EC26" s="196">
        <f>(EB26*$E26*$F26*$H26*$J26)</f>
        <v>0</v>
      </c>
      <c r="ED26" s="63"/>
      <c r="EE26" s="63"/>
      <c r="EF26" s="63"/>
      <c r="EG26" s="47">
        <f>(EF26*$E26*$F26*$H26*$J26)</f>
        <v>0</v>
      </c>
      <c r="EH26" s="47"/>
      <c r="EI26" s="47"/>
      <c r="EJ26" s="47"/>
      <c r="EK26" s="47"/>
      <c r="EL26" s="47"/>
      <c r="EM26" s="47"/>
      <c r="EN26" s="198">
        <f>SUM(N26,P26,R26,T26,V26,X26,Z26,AB26,AD26,AF26,AH26,AJ26,AL26,AN26,AP26,AR26,AT26,AV26,AX26,AZ26,BB26,BD26,BF26,BH26,BJ26,BL26,BN26,BP26,BR26,BT26,BV26,BX26,BZ26,CB26,CD26,CF26,CH26,CJ26,CL26,CN26,CP26,CR26,CT26,CV26,CX26,CZ26,DB26,DD26,DF26,DH26,DJ26,DL26,DN26,DP26,DR26,DT26,DV26,DX26,DZ26,EB26,ED26,EF26,EH26,EJ26,EL26)</f>
        <v>969</v>
      </c>
      <c r="EO26" s="198">
        <f>SUM(O26,Q26,S26,U26,W26,Y26,AA26,AC26,AE26,AG26,AI26,AK26,AM26,AO26,AQ26,AS26,AU26,AW26,AY26,BA26,BC26,BE26,BG26,BI26,BK26,BM26,BO26,BQ26,BS26,BU26,BW26,BY26,CA26,CC26,CE26,CG26,CI26,CK26,CM26,CO26,CQ26,CS26,CU26,CW26,CY26,DA26,DC26,DE26,DG26,DI26,DK26,DM26,DO26,DQ26,DS26,DU26,DW26,DY26,EA26,EC26,EE26,EG26,EI26,EK26,EM26)</f>
        <v>22321027.891800001</v>
      </c>
    </row>
    <row r="27" spans="1:145" s="158" customFormat="1" ht="15" customHeight="1" x14ac:dyDescent="0.25">
      <c r="A27" s="217">
        <v>5</v>
      </c>
      <c r="B27" s="217"/>
      <c r="C27" s="218" t="s">
        <v>116</v>
      </c>
      <c r="D27" s="219" t="s">
        <v>117</v>
      </c>
      <c r="E27" s="228">
        <v>17622</v>
      </c>
      <c r="F27" s="229"/>
      <c r="G27" s="230"/>
      <c r="H27" s="221"/>
      <c r="I27" s="221"/>
      <c r="J27" s="66">
        <v>1.4</v>
      </c>
      <c r="K27" s="66">
        <v>1.68</v>
      </c>
      <c r="L27" s="66">
        <v>2.23</v>
      </c>
      <c r="M27" s="69">
        <v>2.57</v>
      </c>
      <c r="N27" s="231">
        <f t="shared" ref="N27:Z27" si="131">SUM(N28:N30)</f>
        <v>12</v>
      </c>
      <c r="O27" s="231">
        <f t="shared" si="131"/>
        <v>491442.33600000001</v>
      </c>
      <c r="P27" s="231">
        <f t="shared" si="131"/>
        <v>0</v>
      </c>
      <c r="Q27" s="231">
        <f>SUM(Q28:Q30)</f>
        <v>0</v>
      </c>
      <c r="R27" s="231">
        <f t="shared" si="131"/>
        <v>0</v>
      </c>
      <c r="S27" s="231">
        <f>SUM(S28:S30)</f>
        <v>0</v>
      </c>
      <c r="T27" s="231">
        <f t="shared" si="131"/>
        <v>0</v>
      </c>
      <c r="U27" s="231">
        <f>SUM(U28:U30)</f>
        <v>0</v>
      </c>
      <c r="V27" s="231">
        <f t="shared" si="131"/>
        <v>0</v>
      </c>
      <c r="W27" s="231">
        <f>SUM(W28:W30)</f>
        <v>0</v>
      </c>
      <c r="X27" s="231">
        <f t="shared" si="131"/>
        <v>0</v>
      </c>
      <c r="Y27" s="231">
        <f>SUM(Y28:Y30)</f>
        <v>0</v>
      </c>
      <c r="Z27" s="231">
        <f t="shared" si="131"/>
        <v>5</v>
      </c>
      <c r="AA27" s="231">
        <f>SUM(AA28:AA30)</f>
        <v>112252.14</v>
      </c>
      <c r="AB27" s="231">
        <f t="shared" ref="AB27:CM27" si="132">SUM(AB28:AB30)</f>
        <v>3</v>
      </c>
      <c r="AC27" s="231">
        <f t="shared" si="132"/>
        <v>67351.284</v>
      </c>
      <c r="AD27" s="231">
        <f t="shared" si="132"/>
        <v>0</v>
      </c>
      <c r="AE27" s="231">
        <f t="shared" si="132"/>
        <v>0</v>
      </c>
      <c r="AF27" s="231">
        <f>SUM(AF28:AF30)</f>
        <v>1</v>
      </c>
      <c r="AG27" s="231">
        <f t="shared" si="132"/>
        <v>26940.513599999998</v>
      </c>
      <c r="AH27" s="231">
        <f t="shared" si="132"/>
        <v>0</v>
      </c>
      <c r="AI27" s="231">
        <f t="shared" si="132"/>
        <v>0</v>
      </c>
      <c r="AJ27" s="231">
        <f t="shared" si="132"/>
        <v>0</v>
      </c>
      <c r="AK27" s="231">
        <f t="shared" si="132"/>
        <v>0</v>
      </c>
      <c r="AL27" s="231">
        <f t="shared" si="132"/>
        <v>0</v>
      </c>
      <c r="AM27" s="231">
        <f t="shared" si="132"/>
        <v>0</v>
      </c>
      <c r="AN27" s="231">
        <f t="shared" si="132"/>
        <v>0</v>
      </c>
      <c r="AO27" s="231">
        <f t="shared" si="132"/>
        <v>0</v>
      </c>
      <c r="AP27" s="231">
        <f t="shared" si="132"/>
        <v>0</v>
      </c>
      <c r="AQ27" s="231">
        <f t="shared" si="132"/>
        <v>0</v>
      </c>
      <c r="AR27" s="231">
        <f t="shared" si="132"/>
        <v>0</v>
      </c>
      <c r="AS27" s="231">
        <f t="shared" si="132"/>
        <v>0</v>
      </c>
      <c r="AT27" s="231">
        <f t="shared" si="132"/>
        <v>0</v>
      </c>
      <c r="AU27" s="231">
        <f t="shared" si="132"/>
        <v>0</v>
      </c>
      <c r="AV27" s="231">
        <f t="shared" si="132"/>
        <v>0</v>
      </c>
      <c r="AW27" s="231">
        <f t="shared" si="132"/>
        <v>0</v>
      </c>
      <c r="AX27" s="231">
        <f t="shared" si="132"/>
        <v>5</v>
      </c>
      <c r="AY27" s="231">
        <f t="shared" si="132"/>
        <v>112252.14</v>
      </c>
      <c r="AZ27" s="231">
        <f t="shared" si="132"/>
        <v>0</v>
      </c>
      <c r="BA27" s="231">
        <f t="shared" si="132"/>
        <v>0</v>
      </c>
      <c r="BB27" s="231">
        <f t="shared" si="132"/>
        <v>0</v>
      </c>
      <c r="BC27" s="231">
        <f t="shared" si="132"/>
        <v>0</v>
      </c>
      <c r="BD27" s="231">
        <f t="shared" si="132"/>
        <v>0</v>
      </c>
      <c r="BE27" s="231">
        <f t="shared" si="132"/>
        <v>0</v>
      </c>
      <c r="BF27" s="231">
        <f t="shared" si="132"/>
        <v>15</v>
      </c>
      <c r="BG27" s="231">
        <f t="shared" si="132"/>
        <v>336756.42</v>
      </c>
      <c r="BH27" s="231">
        <f t="shared" si="132"/>
        <v>0</v>
      </c>
      <c r="BI27" s="231">
        <f t="shared" si="132"/>
        <v>0</v>
      </c>
      <c r="BJ27" s="231">
        <f t="shared" si="132"/>
        <v>0</v>
      </c>
      <c r="BK27" s="231">
        <f t="shared" si="132"/>
        <v>0</v>
      </c>
      <c r="BL27" s="231">
        <f t="shared" si="132"/>
        <v>0</v>
      </c>
      <c r="BM27" s="231">
        <f t="shared" si="132"/>
        <v>0</v>
      </c>
      <c r="BN27" s="231">
        <f t="shared" si="132"/>
        <v>0</v>
      </c>
      <c r="BO27" s="231">
        <f t="shared" si="132"/>
        <v>0</v>
      </c>
      <c r="BP27" s="231">
        <f t="shared" si="132"/>
        <v>5</v>
      </c>
      <c r="BQ27" s="231">
        <f t="shared" si="132"/>
        <v>112252.14</v>
      </c>
      <c r="BR27" s="231">
        <f t="shared" si="132"/>
        <v>0</v>
      </c>
      <c r="BS27" s="231">
        <f t="shared" si="132"/>
        <v>0</v>
      </c>
      <c r="BT27" s="231">
        <f t="shared" si="132"/>
        <v>0</v>
      </c>
      <c r="BU27" s="231">
        <f t="shared" si="132"/>
        <v>0</v>
      </c>
      <c r="BV27" s="231">
        <f t="shared" si="132"/>
        <v>0</v>
      </c>
      <c r="BW27" s="231">
        <f t="shared" si="132"/>
        <v>0</v>
      </c>
      <c r="BX27" s="231">
        <f t="shared" si="132"/>
        <v>2</v>
      </c>
      <c r="BY27" s="231">
        <f t="shared" si="132"/>
        <v>44900.856</v>
      </c>
      <c r="BZ27" s="231">
        <f>SUM(BZ28:BZ30)</f>
        <v>2</v>
      </c>
      <c r="CA27" s="231">
        <f t="shared" si="132"/>
        <v>44900.856</v>
      </c>
      <c r="CB27" s="231">
        <f t="shared" si="132"/>
        <v>5</v>
      </c>
      <c r="CC27" s="231">
        <f t="shared" si="132"/>
        <v>134702.568</v>
      </c>
      <c r="CD27" s="231">
        <f t="shared" si="132"/>
        <v>0</v>
      </c>
      <c r="CE27" s="231">
        <f t="shared" si="132"/>
        <v>0</v>
      </c>
      <c r="CF27" s="231">
        <f t="shared" si="132"/>
        <v>0</v>
      </c>
      <c r="CG27" s="231">
        <f t="shared" si="132"/>
        <v>0</v>
      </c>
      <c r="CH27" s="231">
        <f t="shared" si="132"/>
        <v>0</v>
      </c>
      <c r="CI27" s="231">
        <f t="shared" si="132"/>
        <v>0</v>
      </c>
      <c r="CJ27" s="231">
        <f t="shared" si="132"/>
        <v>0</v>
      </c>
      <c r="CK27" s="231">
        <f t="shared" si="132"/>
        <v>0</v>
      </c>
      <c r="CL27" s="231">
        <f t="shared" si="132"/>
        <v>0</v>
      </c>
      <c r="CM27" s="231">
        <f t="shared" si="132"/>
        <v>0</v>
      </c>
      <c r="CN27" s="231">
        <f t="shared" ref="CN27:EO27" si="133">SUM(CN28:CN30)</f>
        <v>0</v>
      </c>
      <c r="CO27" s="231">
        <f t="shared" si="133"/>
        <v>0</v>
      </c>
      <c r="CP27" s="231">
        <f t="shared" si="133"/>
        <v>0</v>
      </c>
      <c r="CQ27" s="231">
        <f t="shared" si="133"/>
        <v>0</v>
      </c>
      <c r="CR27" s="231">
        <f t="shared" si="133"/>
        <v>0</v>
      </c>
      <c r="CS27" s="231">
        <f t="shared" si="133"/>
        <v>0</v>
      </c>
      <c r="CT27" s="231">
        <f t="shared" si="133"/>
        <v>0</v>
      </c>
      <c r="CU27" s="231">
        <f t="shared" si="133"/>
        <v>0</v>
      </c>
      <c r="CV27" s="231">
        <f t="shared" si="133"/>
        <v>15</v>
      </c>
      <c r="CW27" s="231">
        <f t="shared" si="133"/>
        <v>404107.70400000003</v>
      </c>
      <c r="CX27" s="231">
        <f t="shared" si="133"/>
        <v>0</v>
      </c>
      <c r="CY27" s="231">
        <f t="shared" si="133"/>
        <v>0</v>
      </c>
      <c r="CZ27" s="231">
        <f t="shared" si="133"/>
        <v>0</v>
      </c>
      <c r="DA27" s="231">
        <f t="shared" si="133"/>
        <v>0</v>
      </c>
      <c r="DB27" s="231">
        <f t="shared" si="133"/>
        <v>0</v>
      </c>
      <c r="DC27" s="231">
        <f t="shared" si="133"/>
        <v>0</v>
      </c>
      <c r="DD27" s="231">
        <f t="shared" si="133"/>
        <v>0</v>
      </c>
      <c r="DE27" s="231">
        <f t="shared" si="133"/>
        <v>0</v>
      </c>
      <c r="DF27" s="231">
        <f t="shared" si="133"/>
        <v>0</v>
      </c>
      <c r="DG27" s="231">
        <f t="shared" si="133"/>
        <v>0</v>
      </c>
      <c r="DH27" s="231">
        <f t="shared" si="133"/>
        <v>0</v>
      </c>
      <c r="DI27" s="231">
        <f t="shared" si="133"/>
        <v>0</v>
      </c>
      <c r="DJ27" s="231">
        <f t="shared" si="133"/>
        <v>1</v>
      </c>
      <c r="DK27" s="231">
        <f t="shared" si="133"/>
        <v>41212.571400000001</v>
      </c>
      <c r="DL27" s="231">
        <f t="shared" si="133"/>
        <v>0</v>
      </c>
      <c r="DM27" s="231">
        <f t="shared" si="133"/>
        <v>0</v>
      </c>
      <c r="DN27" s="231">
        <f t="shared" si="133"/>
        <v>0</v>
      </c>
      <c r="DO27" s="231">
        <f t="shared" si="133"/>
        <v>0</v>
      </c>
      <c r="DP27" s="231">
        <f t="shared" si="133"/>
        <v>0</v>
      </c>
      <c r="DQ27" s="231">
        <f t="shared" si="133"/>
        <v>0</v>
      </c>
      <c r="DR27" s="231">
        <f t="shared" si="133"/>
        <v>0</v>
      </c>
      <c r="DS27" s="231">
        <f t="shared" si="133"/>
        <v>0</v>
      </c>
      <c r="DT27" s="231">
        <f t="shared" si="133"/>
        <v>0</v>
      </c>
      <c r="DU27" s="231">
        <f t="shared" si="133"/>
        <v>0</v>
      </c>
      <c r="DV27" s="231">
        <f t="shared" si="133"/>
        <v>0</v>
      </c>
      <c r="DW27" s="231">
        <f t="shared" si="133"/>
        <v>0</v>
      </c>
      <c r="DX27" s="231">
        <f t="shared" si="133"/>
        <v>0</v>
      </c>
      <c r="DY27" s="231">
        <f t="shared" si="133"/>
        <v>0</v>
      </c>
      <c r="DZ27" s="231">
        <f t="shared" si="133"/>
        <v>0</v>
      </c>
      <c r="EA27" s="231">
        <f t="shared" si="133"/>
        <v>0</v>
      </c>
      <c r="EB27" s="231">
        <f t="shared" si="133"/>
        <v>0</v>
      </c>
      <c r="EC27" s="231">
        <f t="shared" si="133"/>
        <v>0</v>
      </c>
      <c r="ED27" s="231">
        <f t="shared" si="133"/>
        <v>0</v>
      </c>
      <c r="EE27" s="231">
        <f t="shared" si="133"/>
        <v>0</v>
      </c>
      <c r="EF27" s="231"/>
      <c r="EG27" s="231"/>
      <c r="EH27" s="231"/>
      <c r="EI27" s="231"/>
      <c r="EJ27" s="231"/>
      <c r="EK27" s="231"/>
      <c r="EL27" s="231"/>
      <c r="EM27" s="231"/>
      <c r="EN27" s="231">
        <f t="shared" si="133"/>
        <v>71</v>
      </c>
      <c r="EO27" s="231">
        <f t="shared" si="133"/>
        <v>1929071.5290000001</v>
      </c>
    </row>
    <row r="28" spans="1:145" ht="15.75" customHeight="1" x14ac:dyDescent="0.25">
      <c r="A28" s="190"/>
      <c r="B28" s="190">
        <v>13</v>
      </c>
      <c r="C28" s="156" t="s">
        <v>118</v>
      </c>
      <c r="D28" s="58" t="s">
        <v>119</v>
      </c>
      <c r="E28" s="192">
        <v>17622</v>
      </c>
      <c r="F28" s="193">
        <v>0.91</v>
      </c>
      <c r="G28" s="194"/>
      <c r="H28" s="195">
        <v>1</v>
      </c>
      <c r="I28" s="157"/>
      <c r="J28" s="66">
        <v>1.4</v>
      </c>
      <c r="K28" s="66">
        <v>1.68</v>
      </c>
      <c r="L28" s="66">
        <v>2.23</v>
      </c>
      <c r="M28" s="69">
        <v>2.57</v>
      </c>
      <c r="N28" s="63">
        <v>6</v>
      </c>
      <c r="O28" s="41">
        <f t="shared" ref="O28:O30" si="134">(N28*$E28*$F28*$H28*$J28*O$10)</f>
        <v>134702.568</v>
      </c>
      <c r="P28" s="62"/>
      <c r="Q28" s="41">
        <f t="shared" ref="Q28:Q30" si="135">(P28*$E28*$F28*$H28*$J28*Q$10)</f>
        <v>0</v>
      </c>
      <c r="R28" s="63">
        <v>0</v>
      </c>
      <c r="S28" s="41">
        <f t="shared" ref="S28:S30" si="136">(R28*$E28*$F28*$H28*$J28*S$10)</f>
        <v>0</v>
      </c>
      <c r="T28" s="63"/>
      <c r="U28" s="41">
        <f t="shared" ref="U28:U30" si="137">(T28*$E28*$F28*$H28*$J28*U$10)</f>
        <v>0</v>
      </c>
      <c r="V28" s="63"/>
      <c r="W28" s="41">
        <f t="shared" ref="W28:W30" si="138">(V28*$E28*$F28*$H28*$J28*W$10)</f>
        <v>0</v>
      </c>
      <c r="X28" s="63"/>
      <c r="Y28" s="41">
        <f t="shared" ref="Y28:Y30" si="139">(X28*$E28*$F28*$H28*$J28*Y$10)</f>
        <v>0</v>
      </c>
      <c r="Z28" s="63">
        <v>5</v>
      </c>
      <c r="AA28" s="41">
        <f t="shared" ref="AA28:AA30" si="140">(Z28*$E28*$F28*$H28*$J28*AA$10)</f>
        <v>112252.14</v>
      </c>
      <c r="AB28" s="63">
        <v>3</v>
      </c>
      <c r="AC28" s="41">
        <f t="shared" ref="AC28:AC30" si="141">(AB28*$E28*$F28*$H28*$J28*AC$10)</f>
        <v>67351.284</v>
      </c>
      <c r="AD28" s="63"/>
      <c r="AE28" s="63">
        <f>SUM(AD28*$E28*$F28*$H28*$K28*$AE$10)</f>
        <v>0</v>
      </c>
      <c r="AF28" s="63">
        <v>1</v>
      </c>
      <c r="AG28" s="63">
        <f t="shared" ref="AG28:AG30" si="142">SUM(AF28*$E28*$F28*$H28*$K28)</f>
        <v>26940.513599999998</v>
      </c>
      <c r="AH28" s="40"/>
      <c r="AI28" s="43">
        <f t="shared" ref="AI28:AI30" si="143">(AH28*$E28*$F28*$H28*$J28*AI$10)</f>
        <v>0</v>
      </c>
      <c r="AJ28" s="40"/>
      <c r="AK28" s="43">
        <f t="shared" ref="AK28:AK30" si="144">(AJ28*$E28*$F28*$H28*$J28*AK$10)</f>
        <v>0</v>
      </c>
      <c r="AL28" s="40"/>
      <c r="AM28" s="43">
        <f t="shared" ref="AM28:AM30" si="145">(AL28*$E28*$F28*$H28*$J28*AM$10)</f>
        <v>0</v>
      </c>
      <c r="AN28" s="40"/>
      <c r="AO28" s="43">
        <f t="shared" ref="AO28:AO30" si="146">(AN28*$E28*$F28*$H28*$J28*AO$10)</f>
        <v>0</v>
      </c>
      <c r="AP28" s="40"/>
      <c r="AQ28" s="43">
        <f t="shared" ref="AQ28:AQ30" si="147">(AP28*$E28*$F28*$H28*$J28*AQ$10)</f>
        <v>0</v>
      </c>
      <c r="AR28" s="40"/>
      <c r="AS28" s="43">
        <f t="shared" ref="AS28:AS30" si="148">(AR28*$E28*$F28*$H28*$J28*AS$10)</f>
        <v>0</v>
      </c>
      <c r="AT28" s="40"/>
      <c r="AU28" s="43">
        <f t="shared" ref="AU28:AU30" si="149">(AT28*$E28*$F28*$H28*$J28*AU$10)</f>
        <v>0</v>
      </c>
      <c r="AV28" s="40"/>
      <c r="AW28" s="43">
        <f t="shared" ref="AW28:AW30" si="150">(AV28*$E28*$F28*$H28*$J28*AW$10)</f>
        <v>0</v>
      </c>
      <c r="AX28" s="40">
        <v>5</v>
      </c>
      <c r="AY28" s="43">
        <f t="shared" ref="AY28:AY30" si="151">(AX28*$E28*$F28*$H28*$J28*AY$10)</f>
        <v>112252.14</v>
      </c>
      <c r="AZ28" s="40"/>
      <c r="BA28" s="43">
        <f t="shared" ref="BA28:BA30" si="152">(AZ28*$E28*$F28*$H28*$J28*BA$10)</f>
        <v>0</v>
      </c>
      <c r="BB28" s="40"/>
      <c r="BC28" s="43">
        <f t="shared" ref="BC28:BC30" si="153">(BB28*$E28*$F28*$H28*$J28*BC$10)</f>
        <v>0</v>
      </c>
      <c r="BD28" s="40"/>
      <c r="BE28" s="43">
        <f t="shared" ref="BE28:BE30" si="154">(BD28*$E28*$F28*$H28*$J28*BE$10)</f>
        <v>0</v>
      </c>
      <c r="BF28" s="40">
        <v>15</v>
      </c>
      <c r="BG28" s="43">
        <f t="shared" ref="BG28:BG30" si="155">(BF28*$E28*$F28*$H28*$J28*BG$10)</f>
        <v>336756.42</v>
      </c>
      <c r="BH28" s="40"/>
      <c r="BI28" s="43">
        <f t="shared" ref="BI28:BI30" si="156">(BH28*$E28*$F28*$H28*$J28*BI$10)</f>
        <v>0</v>
      </c>
      <c r="BJ28" s="40"/>
      <c r="BK28" s="43">
        <f t="shared" ref="BK28:BK30" si="157">(BJ28*$E28*$F28*$H28*$J28*BK$10)</f>
        <v>0</v>
      </c>
      <c r="BL28" s="40"/>
      <c r="BM28" s="43">
        <f t="shared" ref="BM28:BM30" si="158">(BL28*$E28*$F28*$H28*$J28*BM$10)</f>
        <v>0</v>
      </c>
      <c r="BN28" s="40"/>
      <c r="BO28" s="43">
        <f t="shared" ref="BO28:BO30" si="159">(BN28*$E28*$F28*$H28*$J28*BO$10)</f>
        <v>0</v>
      </c>
      <c r="BP28" s="40">
        <v>5</v>
      </c>
      <c r="BQ28" s="43">
        <f t="shared" ref="BQ28:BQ30" si="160">(BP28*$E28*$F28*$H28*$J28*BQ$10)</f>
        <v>112252.14</v>
      </c>
      <c r="BR28" s="40">
        <v>0</v>
      </c>
      <c r="BS28" s="43">
        <f t="shared" ref="BS28:BS30" si="161">(BR28*$E28*$F28*$H28*$J28*BS$10)</f>
        <v>0</v>
      </c>
      <c r="BT28" s="40"/>
      <c r="BU28" s="43">
        <f t="shared" ref="BU28:BU30" si="162">(BT28*$E28*$F28*$H28*$J28*BU$10)</f>
        <v>0</v>
      </c>
      <c r="BV28" s="40"/>
      <c r="BW28" s="43">
        <f t="shared" ref="BW28:BW30" si="163">(BV28*$E28*$F28*$H28*$J28*BW$10)</f>
        <v>0</v>
      </c>
      <c r="BX28" s="40">
        <v>2</v>
      </c>
      <c r="BY28" s="43">
        <f t="shared" ref="BY28:BY30" si="164">(BX28*$E28*$F28*$H28*$J28*BY$10)</f>
        <v>44900.856</v>
      </c>
      <c r="BZ28" s="40">
        <v>2</v>
      </c>
      <c r="CA28" s="43">
        <f t="shared" ref="CA28:CA30" si="165">(BZ28*$E28*$F28*$H28*$J28*CA$10)</f>
        <v>44900.856</v>
      </c>
      <c r="CB28" s="196">
        <v>5</v>
      </c>
      <c r="CC28" s="41">
        <f t="shared" ref="CC28:CC30" si="166">SUM(CB28*$E28*$F28*$H28*$K28*CC$10)</f>
        <v>134702.568</v>
      </c>
      <c r="CD28" s="63"/>
      <c r="CE28" s="41">
        <f t="shared" ref="CE28:CE30" si="167">SUM(CD28*$E28*$F28*$H28*$K28*CE$10)</f>
        <v>0</v>
      </c>
      <c r="CF28" s="63"/>
      <c r="CG28" s="41">
        <f t="shared" ref="CG28:CG30" si="168">SUM(CF28*$E28*$F28*$H28*$K28*CG$10)</f>
        <v>0</v>
      </c>
      <c r="CH28" s="63"/>
      <c r="CI28" s="41">
        <f t="shared" ref="CI28:CI30" si="169">SUM(CH28*$E28*$F28*$H28*$K28*CI$10)</f>
        <v>0</v>
      </c>
      <c r="CJ28" s="63"/>
      <c r="CK28" s="41">
        <f t="shared" ref="CK28:CK30" si="170">SUM(CJ28*$E28*$F28*$H28*$K28*CK$10)</f>
        <v>0</v>
      </c>
      <c r="CL28" s="63"/>
      <c r="CM28" s="41">
        <f t="shared" ref="CM28:CM30" si="171">SUM(CL28*$E28*$F28*$H28*$K28*CM$10)</f>
        <v>0</v>
      </c>
      <c r="CN28" s="63"/>
      <c r="CO28" s="41">
        <f t="shared" ref="CO28:CO30" si="172">SUM(CN28*$E28*$F28*$H28*$K28*CO$10)</f>
        <v>0</v>
      </c>
      <c r="CP28" s="63"/>
      <c r="CQ28" s="41">
        <f t="shared" ref="CQ28:CQ30" si="173">SUM(CP28*$E28*$F28*$H28*$K28*CQ$10)</f>
        <v>0</v>
      </c>
      <c r="CR28" s="63"/>
      <c r="CS28" s="41">
        <f t="shared" ref="CS28:CS30" si="174">SUM(CR28*$E28*$F28*$H28*$K28*CS$10)</f>
        <v>0</v>
      </c>
      <c r="CT28" s="63"/>
      <c r="CU28" s="41">
        <f t="shared" ref="CU28:CU30" si="175">SUM(CT28*$E28*$F28*$H28*$K28*CU$10)</f>
        <v>0</v>
      </c>
      <c r="CV28" s="63">
        <v>15</v>
      </c>
      <c r="CW28" s="41">
        <f t="shared" ref="CW28:CW30" si="176">SUM(CV28*$E28*$F28*$H28*$K28*CW$10)</f>
        <v>404107.70400000003</v>
      </c>
      <c r="CX28" s="63"/>
      <c r="CY28" s="41">
        <f t="shared" ref="CY28:CY30" si="177">SUM(CX28*$E28*$F28*$H28*$K28*CY$10)</f>
        <v>0</v>
      </c>
      <c r="CZ28" s="63"/>
      <c r="DA28" s="41">
        <f t="shared" ref="DA28:DA30" si="178">SUM(CZ28*$E28*$F28*$H28*$K28*DA$10)</f>
        <v>0</v>
      </c>
      <c r="DB28" s="63"/>
      <c r="DC28" s="41">
        <f t="shared" ref="DC28:DC30" si="179">SUM(DB28*$E28*$F28*$H28*$K28*DC$10)</f>
        <v>0</v>
      </c>
      <c r="DD28" s="63"/>
      <c r="DE28" s="63">
        <f t="shared" ref="DE28:DE30" si="180">SUM(DD28*$E28*$F28*$H28*$K28*DE$10)</f>
        <v>0</v>
      </c>
      <c r="DF28" s="63"/>
      <c r="DG28" s="63">
        <f t="shared" ref="DG28:DG30" si="181">SUM(DF28*$E28*$F28*$H28*$K28*DG$10)</f>
        <v>0</v>
      </c>
      <c r="DH28" s="63"/>
      <c r="DI28" s="63">
        <f t="shared" ref="DI28:DI30" si="182">SUM(DH28*$E28*$F28*$H28*$L28*DI$10)</f>
        <v>0</v>
      </c>
      <c r="DJ28" s="63">
        <v>1</v>
      </c>
      <c r="DK28" s="63">
        <f t="shared" ref="DK28:DK30" si="183">SUM(DJ28*$E28*$F28*$H28*$M28*DK$10)</f>
        <v>41212.571400000001</v>
      </c>
      <c r="DL28" s="63"/>
      <c r="DM28" s="41">
        <f t="shared" ref="DM28:DM30" si="184">(DL28*$E28*$F28*$H28*$J28*DM$10)</f>
        <v>0</v>
      </c>
      <c r="DN28" s="63"/>
      <c r="DO28" s="41">
        <f t="shared" ref="DO28:DO30" si="185">(DN28*$E28*$F28*$H28*$J28*DO$10)</f>
        <v>0</v>
      </c>
      <c r="DP28" s="63"/>
      <c r="DQ28" s="41">
        <f t="shared" ref="DQ28:DQ30" si="186">SUM(DP28*$E28*$F28*$H28)</f>
        <v>0</v>
      </c>
      <c r="DR28" s="63"/>
      <c r="DS28" s="63"/>
      <c r="DT28" s="63"/>
      <c r="DU28" s="41">
        <f t="shared" ref="DU28:DU30" si="187">(DT28*$E28*$F28*$H28*$J28*DU$10)</f>
        <v>0</v>
      </c>
      <c r="DV28" s="63"/>
      <c r="DW28" s="41">
        <f t="shared" ref="DW28:DW30" si="188">(DV28*$E28*$F28*$H28*$J28*DW$10)</f>
        <v>0</v>
      </c>
      <c r="DX28" s="63"/>
      <c r="DY28" s="63"/>
      <c r="DZ28" s="64"/>
      <c r="EA28" s="64"/>
      <c r="EB28" s="200"/>
      <c r="EC28" s="196">
        <f t="shared" ref="EC28:EC30" si="189">(EB28*$E28*$F28*$H28*$J28)</f>
        <v>0</v>
      </c>
      <c r="ED28" s="200"/>
      <c r="EE28" s="200"/>
      <c r="EF28" s="200"/>
      <c r="EG28" s="47">
        <f t="shared" ref="EG28:EG30" si="190">(EF28*$E28*$F28*$H28*$J28)</f>
        <v>0</v>
      </c>
      <c r="EH28" s="47"/>
      <c r="EI28" s="47"/>
      <c r="EJ28" s="47"/>
      <c r="EK28" s="47"/>
      <c r="EL28" s="47"/>
      <c r="EM28" s="47"/>
      <c r="EN28" s="198">
        <f t="shared" ref="EN28:EO30" si="191">SUM(N28,P28,R28,T28,V28,X28,Z28,AB28,AD28,AF28,AH28,AJ28,AL28,AN28,AP28,AR28,AT28,AV28,AX28,AZ28,BB28,BD28,BF28,BH28,BJ28,BL28,BN28,BP28,BR28,BT28,BV28,BX28,BZ28,CB28,CD28,CF28,CH28,CJ28,CL28,CN28,CP28,CR28,CT28,CV28,CX28,CZ28,DB28,DD28,DF28,DH28,DJ28,DL28,DN28,DP28,DR28,DT28,DV28,DX28,DZ28,EB28,ED28,EF28,EH28,EJ28,EL28)</f>
        <v>65</v>
      </c>
      <c r="EO28" s="198">
        <f t="shared" si="191"/>
        <v>1572331.7610000002</v>
      </c>
    </row>
    <row r="29" spans="1:145" s="158" customFormat="1" ht="15.75" customHeight="1" x14ac:dyDescent="0.25">
      <c r="A29" s="34"/>
      <c r="B29" s="34">
        <v>14</v>
      </c>
      <c r="C29" s="153" t="s">
        <v>120</v>
      </c>
      <c r="D29" s="71" t="s">
        <v>121</v>
      </c>
      <c r="E29" s="36">
        <v>17622</v>
      </c>
      <c r="F29" s="37">
        <v>2.41</v>
      </c>
      <c r="G29" s="38"/>
      <c r="H29" s="67">
        <v>1</v>
      </c>
      <c r="I29" s="68"/>
      <c r="J29" s="66">
        <v>1.4</v>
      </c>
      <c r="K29" s="66">
        <v>1.68</v>
      </c>
      <c r="L29" s="66">
        <v>2.23</v>
      </c>
      <c r="M29" s="69">
        <v>2.57</v>
      </c>
      <c r="N29" s="40">
        <v>6</v>
      </c>
      <c r="O29" s="41">
        <f t="shared" si="134"/>
        <v>356739.76800000004</v>
      </c>
      <c r="P29" s="70"/>
      <c r="Q29" s="41">
        <f t="shared" si="135"/>
        <v>0</v>
      </c>
      <c r="R29" s="40"/>
      <c r="S29" s="41">
        <f t="shared" si="136"/>
        <v>0</v>
      </c>
      <c r="T29" s="40"/>
      <c r="U29" s="41">
        <f t="shared" si="137"/>
        <v>0</v>
      </c>
      <c r="V29" s="40"/>
      <c r="W29" s="41">
        <f t="shared" si="138"/>
        <v>0</v>
      </c>
      <c r="X29" s="40"/>
      <c r="Y29" s="41">
        <f t="shared" si="139"/>
        <v>0</v>
      </c>
      <c r="Z29" s="40"/>
      <c r="AA29" s="41">
        <f t="shared" si="140"/>
        <v>0</v>
      </c>
      <c r="AB29" s="40"/>
      <c r="AC29" s="41">
        <f t="shared" si="141"/>
        <v>0</v>
      </c>
      <c r="AD29" s="40"/>
      <c r="AE29" s="40">
        <f>SUM(AD29*$E29*$F29*$H29*$K29*$AE$10)</f>
        <v>0</v>
      </c>
      <c r="AF29" s="40"/>
      <c r="AG29" s="40">
        <f t="shared" si="142"/>
        <v>0</v>
      </c>
      <c r="AH29" s="40"/>
      <c r="AI29" s="43">
        <f t="shared" si="143"/>
        <v>0</v>
      </c>
      <c r="AJ29" s="40"/>
      <c r="AK29" s="43">
        <f t="shared" si="144"/>
        <v>0</v>
      </c>
      <c r="AL29" s="40"/>
      <c r="AM29" s="43">
        <f t="shared" si="145"/>
        <v>0</v>
      </c>
      <c r="AN29" s="40"/>
      <c r="AO29" s="43">
        <f t="shared" si="146"/>
        <v>0</v>
      </c>
      <c r="AP29" s="40"/>
      <c r="AQ29" s="43">
        <f t="shared" si="147"/>
        <v>0</v>
      </c>
      <c r="AR29" s="40"/>
      <c r="AS29" s="43">
        <f t="shared" si="148"/>
        <v>0</v>
      </c>
      <c r="AT29" s="40"/>
      <c r="AU29" s="43">
        <f t="shared" si="149"/>
        <v>0</v>
      </c>
      <c r="AV29" s="40"/>
      <c r="AW29" s="43">
        <f t="shared" si="150"/>
        <v>0</v>
      </c>
      <c r="AX29" s="40">
        <v>0</v>
      </c>
      <c r="AY29" s="43">
        <f t="shared" si="151"/>
        <v>0</v>
      </c>
      <c r="AZ29" s="40"/>
      <c r="BA29" s="43">
        <f t="shared" si="152"/>
        <v>0</v>
      </c>
      <c r="BB29" s="40"/>
      <c r="BC29" s="43">
        <f t="shared" si="153"/>
        <v>0</v>
      </c>
      <c r="BD29" s="40"/>
      <c r="BE29" s="43">
        <f t="shared" si="154"/>
        <v>0</v>
      </c>
      <c r="BF29" s="40"/>
      <c r="BG29" s="43">
        <f t="shared" si="155"/>
        <v>0</v>
      </c>
      <c r="BH29" s="40"/>
      <c r="BI29" s="43">
        <f t="shared" si="156"/>
        <v>0</v>
      </c>
      <c r="BJ29" s="40"/>
      <c r="BK29" s="43">
        <f t="shared" si="157"/>
        <v>0</v>
      </c>
      <c r="BL29" s="40"/>
      <c r="BM29" s="43">
        <f t="shared" si="158"/>
        <v>0</v>
      </c>
      <c r="BN29" s="40"/>
      <c r="BO29" s="43">
        <f t="shared" si="159"/>
        <v>0</v>
      </c>
      <c r="BP29" s="40"/>
      <c r="BQ29" s="43">
        <f t="shared" si="160"/>
        <v>0</v>
      </c>
      <c r="BR29" s="40"/>
      <c r="BS29" s="43">
        <f t="shared" si="161"/>
        <v>0</v>
      </c>
      <c r="BT29" s="40"/>
      <c r="BU29" s="43">
        <f t="shared" si="162"/>
        <v>0</v>
      </c>
      <c r="BV29" s="40"/>
      <c r="BW29" s="43">
        <f t="shared" si="163"/>
        <v>0</v>
      </c>
      <c r="BX29" s="40"/>
      <c r="BY29" s="43">
        <f t="shared" si="164"/>
        <v>0</v>
      </c>
      <c r="BZ29" s="40"/>
      <c r="CA29" s="43">
        <f t="shared" si="165"/>
        <v>0</v>
      </c>
      <c r="CB29" s="46"/>
      <c r="CC29" s="43">
        <f t="shared" si="166"/>
        <v>0</v>
      </c>
      <c r="CD29" s="40"/>
      <c r="CE29" s="43">
        <f t="shared" si="167"/>
        <v>0</v>
      </c>
      <c r="CF29" s="40"/>
      <c r="CG29" s="43">
        <f t="shared" si="168"/>
        <v>0</v>
      </c>
      <c r="CH29" s="40"/>
      <c r="CI29" s="43">
        <f t="shared" si="169"/>
        <v>0</v>
      </c>
      <c r="CJ29" s="40"/>
      <c r="CK29" s="43">
        <f t="shared" si="170"/>
        <v>0</v>
      </c>
      <c r="CL29" s="40"/>
      <c r="CM29" s="43">
        <f t="shared" si="171"/>
        <v>0</v>
      </c>
      <c r="CN29" s="40"/>
      <c r="CO29" s="43">
        <f t="shared" si="172"/>
        <v>0</v>
      </c>
      <c r="CP29" s="40"/>
      <c r="CQ29" s="43">
        <f t="shared" si="173"/>
        <v>0</v>
      </c>
      <c r="CR29" s="40"/>
      <c r="CS29" s="43">
        <f t="shared" si="174"/>
        <v>0</v>
      </c>
      <c r="CT29" s="40"/>
      <c r="CU29" s="43">
        <f t="shared" si="175"/>
        <v>0</v>
      </c>
      <c r="CV29" s="40"/>
      <c r="CW29" s="43">
        <f t="shared" si="176"/>
        <v>0</v>
      </c>
      <c r="CX29" s="40"/>
      <c r="CY29" s="43">
        <f t="shared" si="177"/>
        <v>0</v>
      </c>
      <c r="CZ29" s="40"/>
      <c r="DA29" s="43">
        <f t="shared" si="178"/>
        <v>0</v>
      </c>
      <c r="DB29" s="40"/>
      <c r="DC29" s="43">
        <f t="shared" si="179"/>
        <v>0</v>
      </c>
      <c r="DD29" s="40"/>
      <c r="DE29" s="40">
        <f t="shared" si="180"/>
        <v>0</v>
      </c>
      <c r="DF29" s="70"/>
      <c r="DG29" s="40">
        <f t="shared" si="181"/>
        <v>0</v>
      </c>
      <c r="DH29" s="40"/>
      <c r="DI29" s="40">
        <f t="shared" si="182"/>
        <v>0</v>
      </c>
      <c r="DJ29" s="40"/>
      <c r="DK29" s="40">
        <f t="shared" si="183"/>
        <v>0</v>
      </c>
      <c r="DL29" s="57"/>
      <c r="DM29" s="41">
        <f t="shared" si="184"/>
        <v>0</v>
      </c>
      <c r="DN29" s="40"/>
      <c r="DO29" s="41">
        <f t="shared" si="185"/>
        <v>0</v>
      </c>
      <c r="DP29" s="40"/>
      <c r="DQ29" s="43">
        <f t="shared" si="186"/>
        <v>0</v>
      </c>
      <c r="DR29" s="40"/>
      <c r="DS29" s="40"/>
      <c r="DT29" s="40"/>
      <c r="DU29" s="41">
        <f t="shared" si="187"/>
        <v>0</v>
      </c>
      <c r="DV29" s="40"/>
      <c r="DW29" s="41">
        <f t="shared" si="188"/>
        <v>0</v>
      </c>
      <c r="DX29" s="40"/>
      <c r="DY29" s="40"/>
      <c r="DZ29" s="45"/>
      <c r="EA29" s="45"/>
      <c r="EB29" s="57"/>
      <c r="EC29" s="46">
        <f t="shared" si="189"/>
        <v>0</v>
      </c>
      <c r="ED29" s="57"/>
      <c r="EE29" s="57"/>
      <c r="EF29" s="57"/>
      <c r="EG29" s="47">
        <f t="shared" si="190"/>
        <v>0</v>
      </c>
      <c r="EH29" s="47"/>
      <c r="EI29" s="47"/>
      <c r="EJ29" s="47"/>
      <c r="EK29" s="47"/>
      <c r="EL29" s="47"/>
      <c r="EM29" s="47"/>
      <c r="EN29" s="48">
        <f t="shared" si="191"/>
        <v>6</v>
      </c>
      <c r="EO29" s="48">
        <f t="shared" si="191"/>
        <v>356739.76800000004</v>
      </c>
    </row>
    <row r="30" spans="1:145" s="158" customFormat="1" ht="45" customHeight="1" x14ac:dyDescent="0.25">
      <c r="A30" s="34"/>
      <c r="B30" s="34">
        <v>15</v>
      </c>
      <c r="C30" s="153" t="s">
        <v>122</v>
      </c>
      <c r="D30" s="71" t="s">
        <v>123</v>
      </c>
      <c r="E30" s="36">
        <v>17622</v>
      </c>
      <c r="F30" s="37">
        <v>3.73</v>
      </c>
      <c r="G30" s="38"/>
      <c r="H30" s="67">
        <v>1</v>
      </c>
      <c r="I30" s="68"/>
      <c r="J30" s="72">
        <v>1.4</v>
      </c>
      <c r="K30" s="72">
        <v>1.68</v>
      </c>
      <c r="L30" s="72">
        <v>2.23</v>
      </c>
      <c r="M30" s="73">
        <v>2.57</v>
      </c>
      <c r="N30" s="40">
        <v>0</v>
      </c>
      <c r="O30" s="41">
        <f t="shared" si="134"/>
        <v>0</v>
      </c>
      <c r="P30" s="70"/>
      <c r="Q30" s="41">
        <f t="shared" si="135"/>
        <v>0</v>
      </c>
      <c r="R30" s="40"/>
      <c r="S30" s="41">
        <f t="shared" si="136"/>
        <v>0</v>
      </c>
      <c r="T30" s="40"/>
      <c r="U30" s="41">
        <f t="shared" si="137"/>
        <v>0</v>
      </c>
      <c r="V30" s="40"/>
      <c r="W30" s="41">
        <f t="shared" si="138"/>
        <v>0</v>
      </c>
      <c r="X30" s="40"/>
      <c r="Y30" s="41">
        <f t="shared" si="139"/>
        <v>0</v>
      </c>
      <c r="Z30" s="40"/>
      <c r="AA30" s="41">
        <f t="shared" si="140"/>
        <v>0</v>
      </c>
      <c r="AB30" s="40"/>
      <c r="AC30" s="41">
        <f t="shared" si="141"/>
        <v>0</v>
      </c>
      <c r="AD30" s="40"/>
      <c r="AE30" s="40">
        <f>SUM(AD30*$E30*$F30*$H30*$K30*$AE$10)</f>
        <v>0</v>
      </c>
      <c r="AF30" s="40"/>
      <c r="AG30" s="40">
        <f t="shared" si="142"/>
        <v>0</v>
      </c>
      <c r="AH30" s="40"/>
      <c r="AI30" s="43">
        <f t="shared" si="143"/>
        <v>0</v>
      </c>
      <c r="AJ30" s="40"/>
      <c r="AK30" s="43">
        <f t="shared" si="144"/>
        <v>0</v>
      </c>
      <c r="AL30" s="40"/>
      <c r="AM30" s="43">
        <f t="shared" si="145"/>
        <v>0</v>
      </c>
      <c r="AN30" s="40"/>
      <c r="AO30" s="43">
        <f t="shared" si="146"/>
        <v>0</v>
      </c>
      <c r="AP30" s="40"/>
      <c r="AQ30" s="43">
        <f t="shared" si="147"/>
        <v>0</v>
      </c>
      <c r="AR30" s="40"/>
      <c r="AS30" s="43">
        <f t="shared" si="148"/>
        <v>0</v>
      </c>
      <c r="AT30" s="40"/>
      <c r="AU30" s="43">
        <f t="shared" si="149"/>
        <v>0</v>
      </c>
      <c r="AV30" s="40"/>
      <c r="AW30" s="43">
        <f t="shared" si="150"/>
        <v>0</v>
      </c>
      <c r="AX30" s="40">
        <v>0</v>
      </c>
      <c r="AY30" s="43">
        <f t="shared" si="151"/>
        <v>0</v>
      </c>
      <c r="AZ30" s="40"/>
      <c r="BA30" s="43">
        <f t="shared" si="152"/>
        <v>0</v>
      </c>
      <c r="BB30" s="40"/>
      <c r="BC30" s="43">
        <f t="shared" si="153"/>
        <v>0</v>
      </c>
      <c r="BD30" s="40"/>
      <c r="BE30" s="43">
        <f t="shared" si="154"/>
        <v>0</v>
      </c>
      <c r="BF30" s="40"/>
      <c r="BG30" s="43">
        <f t="shared" si="155"/>
        <v>0</v>
      </c>
      <c r="BH30" s="40"/>
      <c r="BI30" s="43">
        <f t="shared" si="156"/>
        <v>0</v>
      </c>
      <c r="BJ30" s="40"/>
      <c r="BK30" s="43">
        <f t="shared" si="157"/>
        <v>0</v>
      </c>
      <c r="BL30" s="40"/>
      <c r="BM30" s="43">
        <f t="shared" si="158"/>
        <v>0</v>
      </c>
      <c r="BN30" s="40"/>
      <c r="BO30" s="43">
        <f t="shared" si="159"/>
        <v>0</v>
      </c>
      <c r="BP30" s="40"/>
      <c r="BQ30" s="43">
        <f t="shared" si="160"/>
        <v>0</v>
      </c>
      <c r="BR30" s="40"/>
      <c r="BS30" s="43">
        <f t="shared" si="161"/>
        <v>0</v>
      </c>
      <c r="BT30" s="40"/>
      <c r="BU30" s="43">
        <f t="shared" si="162"/>
        <v>0</v>
      </c>
      <c r="BV30" s="40"/>
      <c r="BW30" s="43">
        <f t="shared" si="163"/>
        <v>0</v>
      </c>
      <c r="BX30" s="40"/>
      <c r="BY30" s="43">
        <f t="shared" si="164"/>
        <v>0</v>
      </c>
      <c r="BZ30" s="40"/>
      <c r="CA30" s="43">
        <f t="shared" si="165"/>
        <v>0</v>
      </c>
      <c r="CB30" s="46"/>
      <c r="CC30" s="43">
        <f t="shared" si="166"/>
        <v>0</v>
      </c>
      <c r="CD30" s="40"/>
      <c r="CE30" s="43">
        <f t="shared" si="167"/>
        <v>0</v>
      </c>
      <c r="CF30" s="40"/>
      <c r="CG30" s="43">
        <f t="shared" si="168"/>
        <v>0</v>
      </c>
      <c r="CH30" s="40"/>
      <c r="CI30" s="43">
        <f t="shared" si="169"/>
        <v>0</v>
      </c>
      <c r="CJ30" s="40"/>
      <c r="CK30" s="43">
        <f t="shared" si="170"/>
        <v>0</v>
      </c>
      <c r="CL30" s="40"/>
      <c r="CM30" s="43">
        <f t="shared" si="171"/>
        <v>0</v>
      </c>
      <c r="CN30" s="40"/>
      <c r="CO30" s="43">
        <f t="shared" si="172"/>
        <v>0</v>
      </c>
      <c r="CP30" s="40"/>
      <c r="CQ30" s="43">
        <f t="shared" si="173"/>
        <v>0</v>
      </c>
      <c r="CR30" s="40"/>
      <c r="CS30" s="43">
        <f t="shared" si="174"/>
        <v>0</v>
      </c>
      <c r="CT30" s="40"/>
      <c r="CU30" s="43">
        <f t="shared" si="175"/>
        <v>0</v>
      </c>
      <c r="CV30" s="40"/>
      <c r="CW30" s="43">
        <f t="shared" si="176"/>
        <v>0</v>
      </c>
      <c r="CX30" s="40"/>
      <c r="CY30" s="43">
        <f t="shared" si="177"/>
        <v>0</v>
      </c>
      <c r="CZ30" s="40"/>
      <c r="DA30" s="43">
        <f t="shared" si="178"/>
        <v>0</v>
      </c>
      <c r="DB30" s="40"/>
      <c r="DC30" s="43">
        <f t="shared" si="179"/>
        <v>0</v>
      </c>
      <c r="DD30" s="40"/>
      <c r="DE30" s="40">
        <f t="shared" si="180"/>
        <v>0</v>
      </c>
      <c r="DF30" s="40"/>
      <c r="DG30" s="40">
        <f t="shared" si="181"/>
        <v>0</v>
      </c>
      <c r="DH30" s="40"/>
      <c r="DI30" s="40">
        <f t="shared" si="182"/>
        <v>0</v>
      </c>
      <c r="DJ30" s="40"/>
      <c r="DK30" s="40">
        <f t="shared" si="183"/>
        <v>0</v>
      </c>
      <c r="DL30" s="40"/>
      <c r="DM30" s="41">
        <f t="shared" si="184"/>
        <v>0</v>
      </c>
      <c r="DN30" s="40"/>
      <c r="DO30" s="41">
        <f t="shared" si="185"/>
        <v>0</v>
      </c>
      <c r="DP30" s="40"/>
      <c r="DQ30" s="43">
        <f t="shared" si="186"/>
        <v>0</v>
      </c>
      <c r="DR30" s="40"/>
      <c r="DS30" s="40"/>
      <c r="DT30" s="40"/>
      <c r="DU30" s="41">
        <f t="shared" si="187"/>
        <v>0</v>
      </c>
      <c r="DV30" s="40"/>
      <c r="DW30" s="41">
        <f t="shared" si="188"/>
        <v>0</v>
      </c>
      <c r="DX30" s="40"/>
      <c r="DY30" s="40"/>
      <c r="DZ30" s="45"/>
      <c r="EA30" s="45"/>
      <c r="EB30" s="57"/>
      <c r="EC30" s="46">
        <f t="shared" si="189"/>
        <v>0</v>
      </c>
      <c r="ED30" s="57"/>
      <c r="EE30" s="57"/>
      <c r="EF30" s="57"/>
      <c r="EG30" s="47">
        <f t="shared" si="190"/>
        <v>0</v>
      </c>
      <c r="EH30" s="47"/>
      <c r="EI30" s="47"/>
      <c r="EJ30" s="47"/>
      <c r="EK30" s="47"/>
      <c r="EL30" s="47"/>
      <c r="EM30" s="47"/>
      <c r="EN30" s="48">
        <f t="shared" si="191"/>
        <v>0</v>
      </c>
      <c r="EO30" s="48">
        <f t="shared" si="191"/>
        <v>0</v>
      </c>
    </row>
    <row r="31" spans="1:145" ht="15.75" customHeight="1" x14ac:dyDescent="0.25">
      <c r="A31" s="227">
        <v>6</v>
      </c>
      <c r="B31" s="227"/>
      <c r="C31" s="218" t="s">
        <v>124</v>
      </c>
      <c r="D31" s="219" t="s">
        <v>125</v>
      </c>
      <c r="E31" s="228">
        <v>17622</v>
      </c>
      <c r="F31" s="229"/>
      <c r="G31" s="230"/>
      <c r="H31" s="221"/>
      <c r="I31" s="221"/>
      <c r="J31" s="126"/>
      <c r="K31" s="126"/>
      <c r="L31" s="126"/>
      <c r="M31" s="69"/>
      <c r="N31" s="231">
        <f t="shared" ref="N31:Z31" si="192">SUM(N32:N35)</f>
        <v>0</v>
      </c>
      <c r="O31" s="231">
        <f t="shared" si="192"/>
        <v>0</v>
      </c>
      <c r="P31" s="231">
        <f t="shared" ref="P31" si="193">SUM(P32:P35)</f>
        <v>0</v>
      </c>
      <c r="Q31" s="231">
        <f>SUM(Q32:Q35)</f>
        <v>0</v>
      </c>
      <c r="R31" s="231">
        <f t="shared" si="192"/>
        <v>0</v>
      </c>
      <c r="S31" s="231">
        <f>SUM(S32:S35)</f>
        <v>0</v>
      </c>
      <c r="T31" s="231">
        <f t="shared" si="192"/>
        <v>0</v>
      </c>
      <c r="U31" s="231">
        <f>SUM(U32:U35)</f>
        <v>0</v>
      </c>
      <c r="V31" s="231">
        <f t="shared" si="192"/>
        <v>828</v>
      </c>
      <c r="W31" s="231">
        <f>SUM(W32:W35)</f>
        <v>19809981.250798859</v>
      </c>
      <c r="X31" s="231">
        <f t="shared" si="192"/>
        <v>0</v>
      </c>
      <c r="Y31" s="231">
        <f>SUM(Y32:Y35)</f>
        <v>0</v>
      </c>
      <c r="Z31" s="231">
        <f t="shared" si="192"/>
        <v>0</v>
      </c>
      <c r="AA31" s="231">
        <f>SUM(AA32:AA35)</f>
        <v>0</v>
      </c>
      <c r="AB31" s="231">
        <f t="shared" ref="AB31:AH31" si="194">SUM(AB32:AB35)</f>
        <v>7</v>
      </c>
      <c r="AC31" s="231">
        <f>SUM(AC32:AC35)</f>
        <v>60001.359263999984</v>
      </c>
      <c r="AD31" s="231">
        <f t="shared" ref="AD31" si="195">SUM(AD32:AD35)</f>
        <v>0</v>
      </c>
      <c r="AE31" s="231">
        <f t="shared" si="194"/>
        <v>0</v>
      </c>
      <c r="AF31" s="231">
        <f>SUM(AF32:AF35)</f>
        <v>3</v>
      </c>
      <c r="AG31" s="231">
        <f t="shared" si="194"/>
        <v>30763.106035199999</v>
      </c>
      <c r="AH31" s="231">
        <f t="shared" si="194"/>
        <v>0</v>
      </c>
      <c r="AI31" s="231">
        <f>SUM(AI32:AI35)</f>
        <v>0</v>
      </c>
      <c r="AJ31" s="231">
        <f t="shared" ref="AJ31:AP31" si="196">SUM(AJ32:AJ35)</f>
        <v>0</v>
      </c>
      <c r="AK31" s="231">
        <f>SUM(AK32:AK35)</f>
        <v>0</v>
      </c>
      <c r="AL31" s="231">
        <f t="shared" si="196"/>
        <v>4</v>
      </c>
      <c r="AM31" s="231">
        <f>SUM(AM32:AM35)</f>
        <v>34286.491007999997</v>
      </c>
      <c r="AN31" s="231">
        <f t="shared" si="196"/>
        <v>0</v>
      </c>
      <c r="AO31" s="231">
        <f>SUM(AO32:AO35)</f>
        <v>0</v>
      </c>
      <c r="AP31" s="231">
        <f t="shared" si="196"/>
        <v>0</v>
      </c>
      <c r="AQ31" s="231">
        <f>SUM(AQ32:AQ35)</f>
        <v>0</v>
      </c>
      <c r="AR31" s="231">
        <f t="shared" ref="AR31:BB31" si="197">SUM(AR32:AR35)</f>
        <v>8</v>
      </c>
      <c r="AS31" s="231">
        <f>SUM(AS32:AS35)</f>
        <v>68572.982015999994</v>
      </c>
      <c r="AT31" s="231">
        <f t="shared" si="197"/>
        <v>0</v>
      </c>
      <c r="AU31" s="231">
        <f>SUM(AU32:AU35)</f>
        <v>0</v>
      </c>
      <c r="AV31" s="231">
        <f t="shared" si="197"/>
        <v>0</v>
      </c>
      <c r="AW31" s="231">
        <f>SUM(AW32:AW35)</f>
        <v>0</v>
      </c>
      <c r="AX31" s="231">
        <f t="shared" si="197"/>
        <v>0</v>
      </c>
      <c r="AY31" s="231">
        <f>SUM(AY32:AY35)</f>
        <v>0</v>
      </c>
      <c r="AZ31" s="231">
        <f t="shared" si="197"/>
        <v>0</v>
      </c>
      <c r="BA31" s="231">
        <f>SUM(BA32:BA35)</f>
        <v>0</v>
      </c>
      <c r="BB31" s="231">
        <f t="shared" si="197"/>
        <v>0</v>
      </c>
      <c r="BC31" s="231">
        <f>SUM(BC32:BC35)</f>
        <v>0</v>
      </c>
      <c r="BD31" s="231">
        <f t="shared" ref="BD31:DL31" si="198">SUM(BD32:BD35)</f>
        <v>0</v>
      </c>
      <c r="BE31" s="231">
        <f>SUM(BE32:BE35)</f>
        <v>0</v>
      </c>
      <c r="BF31" s="231">
        <f t="shared" si="198"/>
        <v>13</v>
      </c>
      <c r="BG31" s="231">
        <f>SUM(BG32:BG35)</f>
        <v>307810.02938399994</v>
      </c>
      <c r="BH31" s="231">
        <f t="shared" si="198"/>
        <v>0</v>
      </c>
      <c r="BI31" s="231">
        <f>SUM(BI32:BI35)</f>
        <v>0</v>
      </c>
      <c r="BJ31" s="231">
        <f t="shared" si="198"/>
        <v>0</v>
      </c>
      <c r="BK31" s="231">
        <f>SUM(BK32:BK35)</f>
        <v>0</v>
      </c>
      <c r="BL31" s="231">
        <f t="shared" si="198"/>
        <v>0</v>
      </c>
      <c r="BM31" s="231">
        <f>SUM(BM32:BM35)</f>
        <v>0</v>
      </c>
      <c r="BN31" s="231">
        <f t="shared" si="198"/>
        <v>0</v>
      </c>
      <c r="BO31" s="231">
        <f t="shared" si="198"/>
        <v>0</v>
      </c>
      <c r="BP31" s="231">
        <f t="shared" si="198"/>
        <v>0</v>
      </c>
      <c r="BQ31" s="231">
        <f t="shared" si="198"/>
        <v>0</v>
      </c>
      <c r="BR31" s="231">
        <f t="shared" si="198"/>
        <v>204</v>
      </c>
      <c r="BS31" s="231">
        <f t="shared" si="198"/>
        <v>4830249.6918719988</v>
      </c>
      <c r="BT31" s="231">
        <f t="shared" si="198"/>
        <v>4</v>
      </c>
      <c r="BU31" s="231">
        <f t="shared" si="198"/>
        <v>79604.706455999985</v>
      </c>
      <c r="BV31" s="231">
        <f t="shared" si="198"/>
        <v>0</v>
      </c>
      <c r="BW31" s="231">
        <f t="shared" si="198"/>
        <v>0</v>
      </c>
      <c r="BX31" s="231">
        <f t="shared" si="198"/>
        <v>55</v>
      </c>
      <c r="BY31" s="231">
        <f t="shared" si="198"/>
        <v>471439.25135999994</v>
      </c>
      <c r="BZ31" s="231">
        <f t="shared" si="198"/>
        <v>90</v>
      </c>
      <c r="CA31" s="231">
        <f t="shared" si="198"/>
        <v>846976.40675999981</v>
      </c>
      <c r="CB31" s="231">
        <f t="shared" si="198"/>
        <v>10</v>
      </c>
      <c r="CC31" s="231">
        <f t="shared" si="198"/>
        <v>102543.68678399999</v>
      </c>
      <c r="CD31" s="231">
        <f t="shared" si="198"/>
        <v>0</v>
      </c>
      <c r="CE31" s="231">
        <f t="shared" si="198"/>
        <v>0</v>
      </c>
      <c r="CF31" s="231">
        <f t="shared" si="198"/>
        <v>0</v>
      </c>
      <c r="CG31" s="231">
        <f t="shared" si="198"/>
        <v>0</v>
      </c>
      <c r="CH31" s="231">
        <f t="shared" si="198"/>
        <v>0</v>
      </c>
      <c r="CI31" s="231">
        <f t="shared" si="198"/>
        <v>0</v>
      </c>
      <c r="CJ31" s="231">
        <f t="shared" si="198"/>
        <v>0</v>
      </c>
      <c r="CK31" s="231">
        <f t="shared" si="198"/>
        <v>0</v>
      </c>
      <c r="CL31" s="231">
        <f t="shared" si="198"/>
        <v>0</v>
      </c>
      <c r="CM31" s="231">
        <f t="shared" si="198"/>
        <v>0</v>
      </c>
      <c r="CN31" s="231">
        <f t="shared" si="198"/>
        <v>0</v>
      </c>
      <c r="CO31" s="231">
        <f t="shared" si="198"/>
        <v>0</v>
      </c>
      <c r="CP31" s="231">
        <f t="shared" si="198"/>
        <v>12</v>
      </c>
      <c r="CQ31" s="231">
        <f t="shared" si="198"/>
        <v>123052.42414079999</v>
      </c>
      <c r="CR31" s="231">
        <f t="shared" si="198"/>
        <v>0</v>
      </c>
      <c r="CS31" s="231">
        <f t="shared" si="198"/>
        <v>0</v>
      </c>
      <c r="CT31" s="231">
        <f t="shared" si="198"/>
        <v>11</v>
      </c>
      <c r="CU31" s="231">
        <f t="shared" si="198"/>
        <v>293121.79633440002</v>
      </c>
      <c r="CV31" s="231">
        <f t="shared" si="198"/>
        <v>0</v>
      </c>
      <c r="CW31" s="231">
        <f t="shared" si="198"/>
        <v>0</v>
      </c>
      <c r="CX31" s="231">
        <f t="shared" si="198"/>
        <v>7</v>
      </c>
      <c r="CY31" s="231">
        <f t="shared" si="198"/>
        <v>71780.580748799999</v>
      </c>
      <c r="CZ31" s="231">
        <f t="shared" si="198"/>
        <v>11</v>
      </c>
      <c r="DA31" s="231">
        <f t="shared" si="198"/>
        <v>275089.42224719998</v>
      </c>
      <c r="DB31" s="231">
        <f t="shared" si="198"/>
        <v>0</v>
      </c>
      <c r="DC31" s="231">
        <f t="shared" si="198"/>
        <v>0</v>
      </c>
      <c r="DD31" s="231">
        <f t="shared" si="198"/>
        <v>4</v>
      </c>
      <c r="DE31" s="231">
        <f t="shared" si="198"/>
        <v>95114.596975199995</v>
      </c>
      <c r="DF31" s="231">
        <f t="shared" si="198"/>
        <v>5</v>
      </c>
      <c r="DG31" s="231">
        <f t="shared" si="198"/>
        <v>141433.71382800001</v>
      </c>
      <c r="DH31" s="231">
        <f t="shared" si="198"/>
        <v>0</v>
      </c>
      <c r="DI31" s="231">
        <f t="shared" si="198"/>
        <v>0</v>
      </c>
      <c r="DJ31" s="231">
        <f t="shared" si="198"/>
        <v>2</v>
      </c>
      <c r="DK31" s="231">
        <f t="shared" si="198"/>
        <v>31206.193603199994</v>
      </c>
      <c r="DL31" s="231">
        <f t="shared" si="198"/>
        <v>0</v>
      </c>
      <c r="DM31" s="231">
        <f>SUM(DM32:DM35)</f>
        <v>0</v>
      </c>
      <c r="DN31" s="231">
        <f t="shared" ref="DN31" si="199">SUM(DN32:DN35)</f>
        <v>0</v>
      </c>
      <c r="DO31" s="231">
        <f>SUM(DO32:DO35)</f>
        <v>0</v>
      </c>
      <c r="DP31" s="231">
        <f t="shared" ref="DP31:DV31" si="200">SUM(DP32:DP35)</f>
        <v>0</v>
      </c>
      <c r="DQ31" s="231">
        <f t="shared" si="200"/>
        <v>0</v>
      </c>
      <c r="DR31" s="231">
        <f t="shared" si="200"/>
        <v>0</v>
      </c>
      <c r="DS31" s="231">
        <f t="shared" si="200"/>
        <v>0</v>
      </c>
      <c r="DT31" s="231">
        <f t="shared" si="200"/>
        <v>0</v>
      </c>
      <c r="DU31" s="231">
        <f>SUM(DU32:DU35)</f>
        <v>0</v>
      </c>
      <c r="DV31" s="231">
        <f t="shared" si="200"/>
        <v>0</v>
      </c>
      <c r="DW31" s="231">
        <f>SUM(DW32:DW35)</f>
        <v>0</v>
      </c>
      <c r="DX31" s="231">
        <f t="shared" ref="DX31:EO31" si="201">SUM(DX32:DX35)</f>
        <v>0</v>
      </c>
      <c r="DY31" s="231">
        <f t="shared" si="201"/>
        <v>0</v>
      </c>
      <c r="DZ31" s="231">
        <f t="shared" si="201"/>
        <v>0</v>
      </c>
      <c r="EA31" s="231">
        <f t="shared" si="201"/>
        <v>0</v>
      </c>
      <c r="EB31" s="231">
        <f t="shared" si="201"/>
        <v>0</v>
      </c>
      <c r="EC31" s="231">
        <f t="shared" si="201"/>
        <v>0</v>
      </c>
      <c r="ED31" s="231">
        <f t="shared" si="201"/>
        <v>0</v>
      </c>
      <c r="EE31" s="231">
        <f t="shared" si="201"/>
        <v>0</v>
      </c>
      <c r="EF31" s="231"/>
      <c r="EG31" s="231"/>
      <c r="EH31" s="231"/>
      <c r="EI31" s="231"/>
      <c r="EJ31" s="231"/>
      <c r="EK31" s="231"/>
      <c r="EL31" s="231"/>
      <c r="EM31" s="231"/>
      <c r="EN31" s="231">
        <f t="shared" si="201"/>
        <v>1278</v>
      </c>
      <c r="EO31" s="231">
        <f t="shared" si="201"/>
        <v>27673027.689615656</v>
      </c>
    </row>
    <row r="32" spans="1:145" s="158" customFormat="1" ht="31.5" customHeight="1" x14ac:dyDescent="0.25">
      <c r="A32" s="190"/>
      <c r="B32" s="190">
        <v>16</v>
      </c>
      <c r="C32" s="202" t="s">
        <v>126</v>
      </c>
      <c r="D32" s="203" t="s">
        <v>127</v>
      </c>
      <c r="E32" s="192">
        <v>17622</v>
      </c>
      <c r="F32" s="190">
        <v>0.35</v>
      </c>
      <c r="G32" s="204">
        <v>0.97440000000000004</v>
      </c>
      <c r="H32" s="195">
        <v>1</v>
      </c>
      <c r="I32" s="157"/>
      <c r="J32" s="66">
        <v>1.4</v>
      </c>
      <c r="K32" s="66">
        <v>1.68</v>
      </c>
      <c r="L32" s="66">
        <v>2.23</v>
      </c>
      <c r="M32" s="69">
        <v>2.57</v>
      </c>
      <c r="N32" s="62"/>
      <c r="O32" s="63">
        <f t="shared" ref="O32:O35" si="202">(N32*$E32*$F32*((1-$G32)+$G32*$J32*$H32*O$10))</f>
        <v>0</v>
      </c>
      <c r="P32" s="62"/>
      <c r="Q32" s="63">
        <f t="shared" ref="Q32:Q35" si="203">(P32*$E32*$F32*((1-$G32)+$G32*$J32*$H32*Q$10))</f>
        <v>0</v>
      </c>
      <c r="R32" s="62"/>
      <c r="S32" s="63">
        <f t="shared" ref="S32:S35" si="204">(R32*$E32*$F32*((1-$G32)+$G32*$J32*$H32*S$10))</f>
        <v>0</v>
      </c>
      <c r="T32" s="62"/>
      <c r="U32" s="63">
        <f t="shared" ref="U32:U35" si="205">(T32*$E32*$F32*((1-$G32)+$G32*$J32*$H32*U$10))</f>
        <v>0</v>
      </c>
      <c r="V32" s="62">
        <v>38</v>
      </c>
      <c r="W32" s="63">
        <f t="shared" ref="W32:W35" si="206">(V32*$E32*$F32*((1-$G32)+$G32*$J32*$H32*W$10))</f>
        <v>325721.66457599995</v>
      </c>
      <c r="X32" s="62"/>
      <c r="Y32" s="63">
        <f t="shared" ref="Y32:Y35" si="207">(X32*$E32*$F32*((1-$G32)+$G32*$J32*$H32*Y$10))</f>
        <v>0</v>
      </c>
      <c r="Z32" s="62"/>
      <c r="AA32" s="63">
        <f t="shared" ref="AA32:AA35" si="208">(Z32*$E32*$F32*((1-$G32)+$G32*$J32*$H32*AA$10))</f>
        <v>0</v>
      </c>
      <c r="AB32" s="62">
        <v>7</v>
      </c>
      <c r="AC32" s="63">
        <f t="shared" ref="AC32:AC35" si="209">(AB32*$E32*$F32*((1-$G32)+$G32*$J32*$H32*AC$10))</f>
        <v>60001.359263999984</v>
      </c>
      <c r="AD32" s="62"/>
      <c r="AE32" s="63">
        <f t="shared" ref="AE32:AE35" si="210">(AD32*$E32*$F32*((1-$G32)+$G32*$K32*$H32*AE$10))</f>
        <v>0</v>
      </c>
      <c r="AF32" s="62">
        <v>3</v>
      </c>
      <c r="AG32" s="63">
        <f t="shared" ref="AG32:AG35" si="211">(AF32*$E32*$F32*((1-$G32)+$G32*$K32*$H32*AG$10))</f>
        <v>30763.106035199999</v>
      </c>
      <c r="AH32" s="40"/>
      <c r="AI32" s="40">
        <f t="shared" ref="AI32:AI35" si="212">(AH32*$E32*$F32*((1-$G32)+$G32*$J32*$H32*AI$10))</f>
        <v>0</v>
      </c>
      <c r="AJ32" s="40"/>
      <c r="AK32" s="40">
        <f t="shared" ref="AK32:AK35" si="213">(AJ32*$E32*$F32*((1-$G32)+$G32*$J32*$H32*AK$10))</f>
        <v>0</v>
      </c>
      <c r="AL32" s="40">
        <v>4</v>
      </c>
      <c r="AM32" s="40">
        <f t="shared" ref="AM32:AM35" si="214">(AL32*$E32*$F32*((1-$G32)+$G32*$J32*$H32*AM$10))</f>
        <v>34286.491007999997</v>
      </c>
      <c r="AN32" s="40"/>
      <c r="AO32" s="40">
        <f t="shared" ref="AO32:AO35" si="215">(AN32*$E32*$F32*((1-$G32)+$G32*$J32*$H32*AO$10))</f>
        <v>0</v>
      </c>
      <c r="AP32" s="40"/>
      <c r="AQ32" s="40">
        <f t="shared" ref="AQ32:AQ35" si="216">(AP32*$E32*$F32*((1-$G32)+$G32*$J32*$H32*AQ$10))</f>
        <v>0</v>
      </c>
      <c r="AR32" s="40">
        <v>8</v>
      </c>
      <c r="AS32" s="40">
        <f t="shared" ref="AS32:AS35" si="217">(AR32*$E32*$F32*((1-$G32)+$G32*$J32*$H32*AS$10))</f>
        <v>68572.982015999994</v>
      </c>
      <c r="AT32" s="40"/>
      <c r="AU32" s="40">
        <f t="shared" ref="AU32:AU35" si="218">(AT32*$E32*$F32*((1-$G32)+$G32*$J32*$H32*AU$10))</f>
        <v>0</v>
      </c>
      <c r="AV32" s="40"/>
      <c r="AW32" s="40">
        <f t="shared" ref="AW32:AW35" si="219">(AV32*$E32*$F32*((1-$G32)+$G32*$J32*$H32*AW$10))</f>
        <v>0</v>
      </c>
      <c r="AX32" s="40"/>
      <c r="AY32" s="40">
        <f t="shared" ref="AY32:AY34" si="220">(AX32*$E32*$F32*((1-$G32)+$G32*$J32*$H32*AY$10))</f>
        <v>0</v>
      </c>
      <c r="AZ32" s="40"/>
      <c r="BA32" s="40">
        <f t="shared" ref="BA32:BA35" si="221">(AZ32*$E32*$F32*((1-$G32)+$G32*$J32*$H32*BA$10))</f>
        <v>0</v>
      </c>
      <c r="BB32" s="40"/>
      <c r="BC32" s="40">
        <f t="shared" ref="BC32:BC35" si="222">(BB32*$E32*$F32*((1-$G32)+$G32*$J32*$H32*BC$10))</f>
        <v>0</v>
      </c>
      <c r="BD32" s="40"/>
      <c r="BE32" s="40">
        <f t="shared" ref="BE32:BE35" si="223">(BD32*$E32*$F32*((1-$G32)+$G32*$J32*$H32*BE$10))</f>
        <v>0</v>
      </c>
      <c r="BF32" s="40"/>
      <c r="BG32" s="40">
        <f t="shared" ref="BG32:BG35" si="224">(BF32*$E32*$F32*((1-$G32)+$G32*$J32*$H32*BG$10))</f>
        <v>0</v>
      </c>
      <c r="BH32" s="40"/>
      <c r="BI32" s="40">
        <f t="shared" ref="BI32:BI35" si="225">(BH32*$E32*$F32*((1-$G32)+$G32*$J32*$H32*BI$10))</f>
        <v>0</v>
      </c>
      <c r="BJ32" s="40"/>
      <c r="BK32" s="40">
        <f t="shared" ref="BK32:BK35" si="226">(BJ32*$E32*$F32*((1-$G32)+$G32*$J32*$H32*BK$10))</f>
        <v>0</v>
      </c>
      <c r="BL32" s="40"/>
      <c r="BM32" s="40">
        <f t="shared" ref="BM32:BM35" si="227">(BL32*$E32*$F32*((1-$G32)+$G32*$J32*$H32*BM$10))</f>
        <v>0</v>
      </c>
      <c r="BN32" s="40"/>
      <c r="BO32" s="40">
        <f t="shared" ref="BO32:BO35" si="228">(BN32*$E32*$F32*((1-$G32)+$G32*$J32*$H32*BO$10))</f>
        <v>0</v>
      </c>
      <c r="BP32" s="40"/>
      <c r="BQ32" s="40">
        <f t="shared" ref="BQ32:BQ35" si="229">(BP32*$E32*$F32*((1-$G32)+$G32*$J32*$H32*BQ$10))</f>
        <v>0</v>
      </c>
      <c r="BR32" s="40"/>
      <c r="BS32" s="40">
        <f t="shared" ref="BS32:BS35" si="230">(BR32*$E32*$F32*((1-$G32)+$G32*$J32*$H32*BS$10))</f>
        <v>0</v>
      </c>
      <c r="BT32" s="40">
        <v>1</v>
      </c>
      <c r="BU32" s="40">
        <f t="shared" ref="BU32:BU35" si="231">(BT32*$E32*$F32*((1-$G32)+$G32*$J32*$H32*BU$10))</f>
        <v>8571.6227519999993</v>
      </c>
      <c r="BV32" s="40"/>
      <c r="BW32" s="40">
        <f t="shared" ref="BW32:BW35" si="232">(BV32*$E32*$F32*((1-$G32)+$G32*$J32*$H32*BW$10))</f>
        <v>0</v>
      </c>
      <c r="BX32" s="40">
        <v>55</v>
      </c>
      <c r="BY32" s="40">
        <f t="shared" ref="BY32:BY35" si="233">(BX32*$E32*$F32*((1-$G32)+$G32*$J32*$H32*BY$10))</f>
        <v>471439.25135999994</v>
      </c>
      <c r="BZ32" s="40">
        <v>85</v>
      </c>
      <c r="CA32" s="40">
        <f t="shared" ref="CA32:CA35" si="234">(BZ32*$E32*$F32*((1-$G32)+$G32*$J32*$H32*CA$10))</f>
        <v>728587.93391999986</v>
      </c>
      <c r="CB32" s="125">
        <v>10</v>
      </c>
      <c r="CC32" s="63">
        <f>(CB32*$E32*$F32*((1-$G32)+$G32*$K32*$H32*CC$10))</f>
        <v>102543.68678399999</v>
      </c>
      <c r="CD32" s="62"/>
      <c r="CE32" s="63">
        <f t="shared" ref="CE32:CE35" si="235">(CD32*$E32*$F32*((1-$G32)+$G32*$K32*$H32*CE$10))</f>
        <v>0</v>
      </c>
      <c r="CF32" s="62"/>
      <c r="CG32" s="63">
        <f t="shared" ref="CG32:CG35" si="236">(CF32*$E32*$F32*((1-$G32)+$G32*$K32*$H32*CG$10))</f>
        <v>0</v>
      </c>
      <c r="CH32" s="62"/>
      <c r="CI32" s="63">
        <f t="shared" ref="CI32:CI35" si="237">(CH32*$E32*$F32*((1-$G32)+$G32*$K32*$H32*CI$10))</f>
        <v>0</v>
      </c>
      <c r="CJ32" s="62"/>
      <c r="CK32" s="63">
        <f t="shared" ref="CK32:CK35" si="238">(CJ32*$E32*$F32*((1-$G32)+$G32*$K32*$H32*CK$10))</f>
        <v>0</v>
      </c>
      <c r="CL32" s="62"/>
      <c r="CM32" s="63">
        <f t="shared" ref="CM32:CM35" si="239">(CL32*$E32*$F32*((1-$G32)+$G32*$K32*$H32*CM$10))</f>
        <v>0</v>
      </c>
      <c r="CN32" s="62"/>
      <c r="CO32" s="63">
        <f t="shared" ref="CO32:CO35" si="240">(CN32*$E32*$F32*((1-$G32)+$G32*$K32*$H32*CO$10))</f>
        <v>0</v>
      </c>
      <c r="CP32" s="62">
        <v>12</v>
      </c>
      <c r="CQ32" s="63">
        <f t="shared" ref="CQ32:CQ35" si="241">(CP32*$E32*$F32*((1-$G32)+$G32*$K32*$H32*CQ$10))</f>
        <v>123052.42414079999</v>
      </c>
      <c r="CR32" s="62"/>
      <c r="CS32" s="63">
        <f t="shared" ref="CS32:CS35" si="242">(CR32*$E32*$F32*((1-$G32)+$G32*$K32*$H32*CS$10))</f>
        <v>0</v>
      </c>
      <c r="CT32" s="62">
        <v>1</v>
      </c>
      <c r="CU32" s="63">
        <f t="shared" ref="CU32:CU35" si="243">(CT32*$E32*$F32*((1-$G32)+$G32*$K32*$H32*CU$10))</f>
        <v>10254.3686784</v>
      </c>
      <c r="CV32" s="62"/>
      <c r="CW32" s="63">
        <f t="shared" ref="CW32:CW35" si="244">(CV32*$E32*$F32*((1-$G32)+$G32*$K32*$H32*CW$10))</f>
        <v>0</v>
      </c>
      <c r="CX32" s="62">
        <v>7</v>
      </c>
      <c r="CY32" s="63">
        <f t="shared" ref="CY32:CY35" si="245">(CX32*$E32*$F32*((1-$G32)+$G32*$K32*$H32*CY$10))</f>
        <v>71780.580748799999</v>
      </c>
      <c r="CZ32" s="62">
        <v>2</v>
      </c>
      <c r="DA32" s="63">
        <f t="shared" ref="DA32:DA35" si="246">(CZ32*$E32*$F32*((1-$G32)+$G32*$K32*$H32*DA$10))</f>
        <v>20508.7373568</v>
      </c>
      <c r="DB32" s="62"/>
      <c r="DC32" s="63">
        <f t="shared" ref="DC32:DC35" si="247">(DB32*$E32*$F32*((1-$G32)+$G32*$K32*$H32*DC$10))</f>
        <v>0</v>
      </c>
      <c r="DD32" s="62">
        <v>1</v>
      </c>
      <c r="DE32" s="63">
        <f t="shared" ref="DE32:DE35" si="248">(DD32*$E32*$F32*((1-$G32)+$G32*$K32*$H32*DE$10))</f>
        <v>10254.3686784</v>
      </c>
      <c r="DF32" s="62"/>
      <c r="DG32" s="63">
        <f t="shared" ref="DG32:DG35" si="249">(DF32*$E32*$F32*((1-$G32)+$G32*$K32*$H32*DG$10))</f>
        <v>0</v>
      </c>
      <c r="DH32" s="62"/>
      <c r="DI32" s="63">
        <f t="shared" ref="DI32:DI35" si="250">(DH32*$E32*$F32*((1-$G32)+$G32*$L32*$H32*DI$10))</f>
        <v>0</v>
      </c>
      <c r="DJ32" s="62">
        <v>2</v>
      </c>
      <c r="DK32" s="63">
        <f t="shared" ref="DK32:DK35" si="251">(DJ32*$E32*$F32*((1-$G32)+$G32*$M32*$H32*DK$10))</f>
        <v>31206.193603199994</v>
      </c>
      <c r="DL32" s="200"/>
      <c r="DM32" s="63">
        <f t="shared" ref="DM32:DM35" si="252">(DL32*$E32*$F32*((1-$G32)+$G32*$J32*$H32*DM$10))</f>
        <v>0</v>
      </c>
      <c r="DN32" s="63"/>
      <c r="DO32" s="63">
        <f t="shared" ref="DO32:DO35" si="253">(DN32*$E32*$F32*((1-$G32)+$G32*$J32*$H32*DO$10))</f>
        <v>0</v>
      </c>
      <c r="DP32" s="62"/>
      <c r="DQ32" s="63">
        <f t="shared" ref="DQ32:DQ35" si="254">(DP32*$E32*$F32*((1-$G32)+$G32*$H32*DQ$10))</f>
        <v>0</v>
      </c>
      <c r="DR32" s="62"/>
      <c r="DS32" s="63"/>
      <c r="DT32" s="63"/>
      <c r="DU32" s="63">
        <f t="shared" ref="DU32:DU35" si="255">(DT32*$E32*$F32*((1-$G32)+$G32*$J32*$H32*DU$10))</f>
        <v>0</v>
      </c>
      <c r="DV32" s="63"/>
      <c r="DW32" s="63">
        <f t="shared" ref="DW32:DW35" si="256">(DV32*$E32*$F32*((1-$G32)+$G32*$J32*$H32*DW$10))</f>
        <v>0</v>
      </c>
      <c r="DX32" s="63"/>
      <c r="DY32" s="63">
        <f t="shared" ref="DY32:DY35" si="257">(DX32*$E32*$F32*((1-$G32)+$G32*$K32*$H32*DY$10))</f>
        <v>0</v>
      </c>
      <c r="DZ32" s="64"/>
      <c r="EA32" s="63">
        <f t="shared" ref="EA32:EA35" si="258">(DZ32*$E32*$F32*((1-$G32)+$G32*$J32*$H32*EA$10))</f>
        <v>0</v>
      </c>
      <c r="EB32" s="200"/>
      <c r="EC32" s="63">
        <f t="shared" ref="EC32:EC35" si="259">(EB32*$E32*$F32*((1-$G32)+$G32*$J32*$H32*EC$10))</f>
        <v>0</v>
      </c>
      <c r="ED32" s="200"/>
      <c r="EE32" s="63">
        <f t="shared" ref="EE32:EE35" si="260">(ED32*$E32*$F32*((1-$G32)+$G32*$H32*EE$10))</f>
        <v>0</v>
      </c>
      <c r="EF32" s="200"/>
      <c r="EG32" s="63">
        <f t="shared" ref="EG32:EG35" si="261">(EF32/12*2*$E32*$F32*((1-$G32)+$G32*$J32*$H32))</f>
        <v>0</v>
      </c>
      <c r="EH32" s="63"/>
      <c r="EI32" s="63"/>
      <c r="EJ32" s="63"/>
      <c r="EK32" s="63"/>
      <c r="EL32" s="63"/>
      <c r="EM32" s="63"/>
      <c r="EN32" s="198">
        <f t="shared" ref="EN32:EO35" si="262">SUM(N32,P32,R32,T32,V32,X32,Z32,AB32,AD32,AF32,AH32,AJ32,AL32,AN32,AP32,AR32,AT32,AV32,AX32,AZ32,BB32,BD32,BF32,BH32,BJ32,BL32,BN32,BP32,BR32,BT32,BV32,BX32,BZ32,CB32,CD32,CF32,CH32,CJ32,CL32,CN32,CP32,CR32,CT32,CV32,CX32,CZ32,DB32,DD32,DF32,DH32,DJ32,DL32,DN32,DP32,DR32,DT32,DV32,DX32,DZ32,EB32,ED32,EF32,EH32,EJ32,EL32)</f>
        <v>236</v>
      </c>
      <c r="EO32" s="198">
        <f t="shared" si="262"/>
        <v>2097544.7709215996</v>
      </c>
    </row>
    <row r="33" spans="1:145" s="158" customFormat="1" ht="45" x14ac:dyDescent="0.25">
      <c r="A33" s="34"/>
      <c r="B33" s="34">
        <v>17</v>
      </c>
      <c r="C33" s="24" t="s">
        <v>128</v>
      </c>
      <c r="D33" s="159" t="s">
        <v>129</v>
      </c>
      <c r="E33" s="36">
        <v>17622</v>
      </c>
      <c r="F33" s="34">
        <v>0.97</v>
      </c>
      <c r="G33" s="160">
        <v>0.96299999999999997</v>
      </c>
      <c r="H33" s="67">
        <v>1</v>
      </c>
      <c r="I33" s="68"/>
      <c r="J33" s="66">
        <v>1.4</v>
      </c>
      <c r="K33" s="66">
        <v>1.68</v>
      </c>
      <c r="L33" s="66">
        <v>2.23</v>
      </c>
      <c r="M33" s="69">
        <v>2.57</v>
      </c>
      <c r="N33" s="70"/>
      <c r="O33" s="40">
        <f t="shared" si="202"/>
        <v>0</v>
      </c>
      <c r="P33" s="74"/>
      <c r="Q33" s="40">
        <f t="shared" si="203"/>
        <v>0</v>
      </c>
      <c r="R33" s="74"/>
      <c r="S33" s="40">
        <f t="shared" si="204"/>
        <v>0</v>
      </c>
      <c r="T33" s="70"/>
      <c r="U33" s="40">
        <f t="shared" si="205"/>
        <v>0</v>
      </c>
      <c r="V33" s="70">
        <v>1</v>
      </c>
      <c r="W33" s="40">
        <f t="shared" si="206"/>
        <v>23677.694567999995</v>
      </c>
      <c r="X33" s="70"/>
      <c r="Y33" s="40">
        <f t="shared" si="207"/>
        <v>0</v>
      </c>
      <c r="Z33" s="74"/>
      <c r="AA33" s="40">
        <f t="shared" si="208"/>
        <v>0</v>
      </c>
      <c r="AB33" s="70"/>
      <c r="AC33" s="40">
        <f t="shared" si="209"/>
        <v>0</v>
      </c>
      <c r="AD33" s="74"/>
      <c r="AE33" s="40">
        <f t="shared" si="210"/>
        <v>0</v>
      </c>
      <c r="AF33" s="74"/>
      <c r="AG33" s="40">
        <f t="shared" si="211"/>
        <v>0</v>
      </c>
      <c r="AH33" s="40"/>
      <c r="AI33" s="40">
        <f t="shared" si="212"/>
        <v>0</v>
      </c>
      <c r="AJ33" s="40"/>
      <c r="AK33" s="40">
        <f t="shared" si="213"/>
        <v>0</v>
      </c>
      <c r="AL33" s="57"/>
      <c r="AM33" s="40">
        <f t="shared" si="214"/>
        <v>0</v>
      </c>
      <c r="AN33" s="40"/>
      <c r="AO33" s="40">
        <f t="shared" si="215"/>
        <v>0</v>
      </c>
      <c r="AP33" s="40"/>
      <c r="AQ33" s="40">
        <f t="shared" si="216"/>
        <v>0</v>
      </c>
      <c r="AR33" s="40"/>
      <c r="AS33" s="40">
        <f t="shared" si="217"/>
        <v>0</v>
      </c>
      <c r="AT33" s="40"/>
      <c r="AU33" s="40">
        <f t="shared" si="218"/>
        <v>0</v>
      </c>
      <c r="AV33" s="40"/>
      <c r="AW33" s="40">
        <f t="shared" si="219"/>
        <v>0</v>
      </c>
      <c r="AX33" s="40"/>
      <c r="AY33" s="40">
        <f t="shared" si="220"/>
        <v>0</v>
      </c>
      <c r="AZ33" s="40"/>
      <c r="BA33" s="40">
        <f t="shared" si="221"/>
        <v>0</v>
      </c>
      <c r="BB33" s="40"/>
      <c r="BC33" s="40">
        <f t="shared" si="222"/>
        <v>0</v>
      </c>
      <c r="BD33" s="40"/>
      <c r="BE33" s="40">
        <f t="shared" si="223"/>
        <v>0</v>
      </c>
      <c r="BF33" s="40">
        <v>13</v>
      </c>
      <c r="BG33" s="40">
        <f>(BF33*$E33*$F33*((1-$G33)+$G33*$J33*$H33*BG$10))</f>
        <v>307810.02938399994</v>
      </c>
      <c r="BH33" s="40"/>
      <c r="BI33" s="40">
        <f t="shared" si="225"/>
        <v>0</v>
      </c>
      <c r="BJ33" s="40"/>
      <c r="BK33" s="40">
        <f t="shared" si="226"/>
        <v>0</v>
      </c>
      <c r="BL33" s="40"/>
      <c r="BM33" s="40">
        <f t="shared" si="227"/>
        <v>0</v>
      </c>
      <c r="BN33" s="76"/>
      <c r="BO33" s="40">
        <f t="shared" si="228"/>
        <v>0</v>
      </c>
      <c r="BP33" s="40"/>
      <c r="BQ33" s="40">
        <f t="shared" si="229"/>
        <v>0</v>
      </c>
      <c r="BR33" s="40">
        <v>204</v>
      </c>
      <c r="BS33" s="40">
        <f t="shared" si="230"/>
        <v>4830249.6918719988</v>
      </c>
      <c r="BT33" s="40">
        <v>3</v>
      </c>
      <c r="BU33" s="40">
        <f t="shared" si="231"/>
        <v>71033.08370399999</v>
      </c>
      <c r="BV33" s="40"/>
      <c r="BW33" s="40">
        <f t="shared" si="232"/>
        <v>0</v>
      </c>
      <c r="BX33" s="40"/>
      <c r="BY33" s="40">
        <f t="shared" si="233"/>
        <v>0</v>
      </c>
      <c r="BZ33" s="40">
        <v>5</v>
      </c>
      <c r="CA33" s="40">
        <f t="shared" si="234"/>
        <v>118388.47283999997</v>
      </c>
      <c r="CB33" s="74">
        <v>0</v>
      </c>
      <c r="CC33" s="40">
        <f t="shared" ref="CC33:CC35" si="263">(CB33*$E33*$F33*((1-$G33)+$G33*$K33*$H33*CC$10))</f>
        <v>0</v>
      </c>
      <c r="CD33" s="70"/>
      <c r="CE33" s="40">
        <f t="shared" si="235"/>
        <v>0</v>
      </c>
      <c r="CF33" s="70"/>
      <c r="CG33" s="40">
        <f t="shared" si="236"/>
        <v>0</v>
      </c>
      <c r="CH33" s="74"/>
      <c r="CI33" s="40">
        <f t="shared" si="237"/>
        <v>0</v>
      </c>
      <c r="CJ33" s="74"/>
      <c r="CK33" s="40">
        <f t="shared" si="238"/>
        <v>0</v>
      </c>
      <c r="CL33" s="70"/>
      <c r="CM33" s="40">
        <f t="shared" si="239"/>
        <v>0</v>
      </c>
      <c r="CN33" s="70"/>
      <c r="CO33" s="40">
        <f t="shared" si="240"/>
        <v>0</v>
      </c>
      <c r="CP33" s="74"/>
      <c r="CQ33" s="40">
        <f t="shared" si="241"/>
        <v>0</v>
      </c>
      <c r="CR33" s="70"/>
      <c r="CS33" s="40">
        <f t="shared" si="242"/>
        <v>0</v>
      </c>
      <c r="CT33" s="70">
        <v>10</v>
      </c>
      <c r="CU33" s="40">
        <f t="shared" si="243"/>
        <v>282867.42765600001</v>
      </c>
      <c r="CV33" s="70"/>
      <c r="CW33" s="40">
        <f t="shared" si="244"/>
        <v>0</v>
      </c>
      <c r="CX33" s="70"/>
      <c r="CY33" s="40">
        <f t="shared" si="245"/>
        <v>0</v>
      </c>
      <c r="CZ33" s="70">
        <v>9</v>
      </c>
      <c r="DA33" s="40">
        <f t="shared" si="246"/>
        <v>254580.68489040001</v>
      </c>
      <c r="DB33" s="70"/>
      <c r="DC33" s="40">
        <f t="shared" si="247"/>
        <v>0</v>
      </c>
      <c r="DD33" s="70">
        <v>3</v>
      </c>
      <c r="DE33" s="40">
        <f t="shared" si="248"/>
        <v>84860.228296799993</v>
      </c>
      <c r="DF33" s="70">
        <v>5</v>
      </c>
      <c r="DG33" s="40">
        <f t="shared" si="249"/>
        <v>141433.71382800001</v>
      </c>
      <c r="DH33" s="70"/>
      <c r="DI33" s="40">
        <f t="shared" si="250"/>
        <v>0</v>
      </c>
      <c r="DJ33" s="70"/>
      <c r="DK33" s="40">
        <f t="shared" si="251"/>
        <v>0</v>
      </c>
      <c r="DL33" s="57"/>
      <c r="DM33" s="40">
        <f t="shared" si="252"/>
        <v>0</v>
      </c>
      <c r="DN33" s="40"/>
      <c r="DO33" s="40">
        <f t="shared" si="253"/>
        <v>0</v>
      </c>
      <c r="DP33" s="70"/>
      <c r="DQ33" s="40">
        <f t="shared" si="254"/>
        <v>0</v>
      </c>
      <c r="DR33" s="70"/>
      <c r="DS33" s="46"/>
      <c r="DT33" s="40"/>
      <c r="DU33" s="40">
        <f t="shared" si="255"/>
        <v>0</v>
      </c>
      <c r="DV33" s="40"/>
      <c r="DW33" s="40">
        <f t="shared" si="256"/>
        <v>0</v>
      </c>
      <c r="DX33" s="40"/>
      <c r="DY33" s="40">
        <f t="shared" si="257"/>
        <v>0</v>
      </c>
      <c r="DZ33" s="45"/>
      <c r="EA33" s="40">
        <f t="shared" si="258"/>
        <v>0</v>
      </c>
      <c r="EB33" s="57"/>
      <c r="EC33" s="40">
        <f t="shared" si="259"/>
        <v>0</v>
      </c>
      <c r="ED33" s="57"/>
      <c r="EE33" s="40">
        <f t="shared" si="260"/>
        <v>0</v>
      </c>
      <c r="EF33" s="57"/>
      <c r="EG33" s="40">
        <f t="shared" si="261"/>
        <v>0</v>
      </c>
      <c r="EH33" s="40"/>
      <c r="EI33" s="40"/>
      <c r="EJ33" s="40"/>
      <c r="EK33" s="40"/>
      <c r="EL33" s="40"/>
      <c r="EM33" s="40"/>
      <c r="EN33" s="48">
        <f t="shared" si="262"/>
        <v>253</v>
      </c>
      <c r="EO33" s="48">
        <f t="shared" si="262"/>
        <v>6114901.0270391982</v>
      </c>
    </row>
    <row r="34" spans="1:145" s="158" customFormat="1" ht="31.5" customHeight="1" x14ac:dyDescent="0.25">
      <c r="A34" s="34"/>
      <c r="B34" s="34">
        <v>18</v>
      </c>
      <c r="C34" s="24" t="s">
        <v>130</v>
      </c>
      <c r="D34" s="159" t="s">
        <v>131</v>
      </c>
      <c r="E34" s="36">
        <v>17622</v>
      </c>
      <c r="F34" s="34">
        <v>0.97</v>
      </c>
      <c r="G34" s="160">
        <v>0.98270000000000002</v>
      </c>
      <c r="H34" s="75">
        <v>0.95</v>
      </c>
      <c r="I34" s="75"/>
      <c r="J34" s="66">
        <v>1.4</v>
      </c>
      <c r="K34" s="66">
        <v>1.68</v>
      </c>
      <c r="L34" s="66">
        <v>2.23</v>
      </c>
      <c r="M34" s="69">
        <v>2.57</v>
      </c>
      <c r="N34" s="70"/>
      <c r="O34" s="40">
        <f t="shared" si="202"/>
        <v>0</v>
      </c>
      <c r="P34" s="74"/>
      <c r="Q34" s="40">
        <f t="shared" si="203"/>
        <v>0</v>
      </c>
      <c r="R34" s="74"/>
      <c r="S34" s="40">
        <f t="shared" si="204"/>
        <v>0</v>
      </c>
      <c r="T34" s="70"/>
      <c r="U34" s="40">
        <f t="shared" si="205"/>
        <v>0</v>
      </c>
      <c r="V34" s="70">
        <v>719</v>
      </c>
      <c r="W34" s="40">
        <f t="shared" si="206"/>
        <v>16275683.99547486</v>
      </c>
      <c r="X34" s="70"/>
      <c r="Y34" s="40">
        <f t="shared" si="207"/>
        <v>0</v>
      </c>
      <c r="Z34" s="74"/>
      <c r="AA34" s="40">
        <f t="shared" si="208"/>
        <v>0</v>
      </c>
      <c r="AB34" s="70"/>
      <c r="AC34" s="40">
        <f t="shared" si="209"/>
        <v>0</v>
      </c>
      <c r="AD34" s="74"/>
      <c r="AE34" s="40">
        <f t="shared" si="210"/>
        <v>0</v>
      </c>
      <c r="AF34" s="74"/>
      <c r="AG34" s="40">
        <f t="shared" si="211"/>
        <v>0</v>
      </c>
      <c r="AH34" s="40"/>
      <c r="AI34" s="40">
        <f t="shared" si="212"/>
        <v>0</v>
      </c>
      <c r="AJ34" s="40"/>
      <c r="AK34" s="40">
        <f t="shared" si="213"/>
        <v>0</v>
      </c>
      <c r="AL34" s="57"/>
      <c r="AM34" s="40">
        <f t="shared" si="214"/>
        <v>0</v>
      </c>
      <c r="AN34" s="40"/>
      <c r="AO34" s="40">
        <f t="shared" si="215"/>
        <v>0</v>
      </c>
      <c r="AP34" s="40"/>
      <c r="AQ34" s="40">
        <f t="shared" si="216"/>
        <v>0</v>
      </c>
      <c r="AR34" s="40"/>
      <c r="AS34" s="40">
        <f t="shared" si="217"/>
        <v>0</v>
      </c>
      <c r="AT34" s="40"/>
      <c r="AU34" s="40">
        <f t="shared" si="218"/>
        <v>0</v>
      </c>
      <c r="AV34" s="40"/>
      <c r="AW34" s="40">
        <f t="shared" si="219"/>
        <v>0</v>
      </c>
      <c r="AX34" s="40"/>
      <c r="AY34" s="40">
        <f t="shared" si="220"/>
        <v>0</v>
      </c>
      <c r="AZ34" s="40"/>
      <c r="BA34" s="40">
        <f t="shared" si="221"/>
        <v>0</v>
      </c>
      <c r="BB34" s="40"/>
      <c r="BC34" s="40">
        <f t="shared" si="222"/>
        <v>0</v>
      </c>
      <c r="BD34" s="40"/>
      <c r="BE34" s="40">
        <f t="shared" si="223"/>
        <v>0</v>
      </c>
      <c r="BF34" s="40"/>
      <c r="BG34" s="40">
        <f t="shared" si="224"/>
        <v>0</v>
      </c>
      <c r="BH34" s="40"/>
      <c r="BI34" s="40">
        <f t="shared" si="225"/>
        <v>0</v>
      </c>
      <c r="BJ34" s="40"/>
      <c r="BK34" s="40">
        <f t="shared" si="226"/>
        <v>0</v>
      </c>
      <c r="BL34" s="40"/>
      <c r="BM34" s="40">
        <f t="shared" si="227"/>
        <v>0</v>
      </c>
      <c r="BN34" s="76"/>
      <c r="BO34" s="40">
        <f t="shared" si="228"/>
        <v>0</v>
      </c>
      <c r="BP34" s="40"/>
      <c r="BQ34" s="40">
        <f t="shared" si="229"/>
        <v>0</v>
      </c>
      <c r="BR34" s="40"/>
      <c r="BS34" s="40">
        <f t="shared" si="230"/>
        <v>0</v>
      </c>
      <c r="BT34" s="40"/>
      <c r="BU34" s="40">
        <f t="shared" si="231"/>
        <v>0</v>
      </c>
      <c r="BV34" s="40"/>
      <c r="BW34" s="40">
        <f t="shared" si="232"/>
        <v>0</v>
      </c>
      <c r="BX34" s="40"/>
      <c r="BY34" s="40">
        <f t="shared" si="233"/>
        <v>0</v>
      </c>
      <c r="BZ34" s="40"/>
      <c r="CA34" s="40">
        <f t="shared" si="234"/>
        <v>0</v>
      </c>
      <c r="CB34" s="74"/>
      <c r="CC34" s="40">
        <f t="shared" si="263"/>
        <v>0</v>
      </c>
      <c r="CD34" s="70"/>
      <c r="CE34" s="40">
        <f t="shared" si="235"/>
        <v>0</v>
      </c>
      <c r="CF34" s="70"/>
      <c r="CG34" s="40">
        <f t="shared" si="236"/>
        <v>0</v>
      </c>
      <c r="CH34" s="74"/>
      <c r="CI34" s="40">
        <f t="shared" si="237"/>
        <v>0</v>
      </c>
      <c r="CJ34" s="74"/>
      <c r="CK34" s="40">
        <f t="shared" si="238"/>
        <v>0</v>
      </c>
      <c r="CL34" s="70"/>
      <c r="CM34" s="40">
        <f t="shared" si="239"/>
        <v>0</v>
      </c>
      <c r="CN34" s="70"/>
      <c r="CO34" s="40">
        <f t="shared" si="240"/>
        <v>0</v>
      </c>
      <c r="CP34" s="74"/>
      <c r="CQ34" s="40">
        <f t="shared" si="241"/>
        <v>0</v>
      </c>
      <c r="CR34" s="70"/>
      <c r="CS34" s="40">
        <f t="shared" si="242"/>
        <v>0</v>
      </c>
      <c r="CT34" s="70"/>
      <c r="CU34" s="40">
        <f t="shared" si="243"/>
        <v>0</v>
      </c>
      <c r="CV34" s="70"/>
      <c r="CW34" s="40">
        <f t="shared" si="244"/>
        <v>0</v>
      </c>
      <c r="CX34" s="70"/>
      <c r="CY34" s="40">
        <f t="shared" si="245"/>
        <v>0</v>
      </c>
      <c r="CZ34" s="70"/>
      <c r="DA34" s="40">
        <f t="shared" si="246"/>
        <v>0</v>
      </c>
      <c r="DB34" s="70"/>
      <c r="DC34" s="40">
        <f t="shared" si="247"/>
        <v>0</v>
      </c>
      <c r="DD34" s="70"/>
      <c r="DE34" s="40">
        <f t="shared" si="248"/>
        <v>0</v>
      </c>
      <c r="DF34" s="70"/>
      <c r="DG34" s="40">
        <f t="shared" si="249"/>
        <v>0</v>
      </c>
      <c r="DH34" s="70"/>
      <c r="DI34" s="40">
        <f t="shared" si="250"/>
        <v>0</v>
      </c>
      <c r="DJ34" s="70"/>
      <c r="DK34" s="40">
        <f t="shared" si="251"/>
        <v>0</v>
      </c>
      <c r="DL34" s="57"/>
      <c r="DM34" s="40">
        <f t="shared" si="252"/>
        <v>0</v>
      </c>
      <c r="DN34" s="40"/>
      <c r="DO34" s="40">
        <f t="shared" si="253"/>
        <v>0</v>
      </c>
      <c r="DP34" s="70"/>
      <c r="DQ34" s="40">
        <f t="shared" si="254"/>
        <v>0</v>
      </c>
      <c r="DR34" s="70"/>
      <c r="DS34" s="46"/>
      <c r="DT34" s="40"/>
      <c r="DU34" s="40">
        <f t="shared" si="255"/>
        <v>0</v>
      </c>
      <c r="DV34" s="40"/>
      <c r="DW34" s="40">
        <f t="shared" si="256"/>
        <v>0</v>
      </c>
      <c r="DX34" s="40"/>
      <c r="DY34" s="40">
        <f t="shared" si="257"/>
        <v>0</v>
      </c>
      <c r="DZ34" s="45"/>
      <c r="EA34" s="40">
        <f t="shared" si="258"/>
        <v>0</v>
      </c>
      <c r="EB34" s="57"/>
      <c r="EC34" s="40">
        <f t="shared" si="259"/>
        <v>0</v>
      </c>
      <c r="ED34" s="57"/>
      <c r="EE34" s="40">
        <f t="shared" si="260"/>
        <v>0</v>
      </c>
      <c r="EF34" s="57"/>
      <c r="EG34" s="40">
        <f t="shared" si="261"/>
        <v>0</v>
      </c>
      <c r="EH34" s="40"/>
      <c r="EI34" s="40"/>
      <c r="EJ34" s="40"/>
      <c r="EK34" s="40"/>
      <c r="EL34" s="40"/>
      <c r="EM34" s="40"/>
      <c r="EN34" s="48">
        <f t="shared" si="262"/>
        <v>719</v>
      </c>
      <c r="EO34" s="48">
        <f t="shared" si="262"/>
        <v>16275683.99547486</v>
      </c>
    </row>
    <row r="35" spans="1:145" s="158" customFormat="1" ht="31.5" customHeight="1" x14ac:dyDescent="0.25">
      <c r="A35" s="34"/>
      <c r="B35" s="34">
        <v>19</v>
      </c>
      <c r="C35" s="24" t="s">
        <v>132</v>
      </c>
      <c r="D35" s="159" t="s">
        <v>133</v>
      </c>
      <c r="E35" s="36">
        <v>17622</v>
      </c>
      <c r="F35" s="34">
        <v>1.95</v>
      </c>
      <c r="G35" s="160">
        <v>0.98199999999999998</v>
      </c>
      <c r="H35" s="75">
        <v>0.95</v>
      </c>
      <c r="I35" s="75"/>
      <c r="J35" s="66">
        <v>1.4</v>
      </c>
      <c r="K35" s="66">
        <v>1.68</v>
      </c>
      <c r="L35" s="66">
        <v>2.23</v>
      </c>
      <c r="M35" s="69">
        <v>2.57</v>
      </c>
      <c r="N35" s="70"/>
      <c r="O35" s="40">
        <f t="shared" si="202"/>
        <v>0</v>
      </c>
      <c r="P35" s="74"/>
      <c r="Q35" s="40">
        <f t="shared" si="203"/>
        <v>0</v>
      </c>
      <c r="R35" s="74"/>
      <c r="S35" s="40">
        <f t="shared" si="204"/>
        <v>0</v>
      </c>
      <c r="T35" s="70"/>
      <c r="U35" s="40">
        <f t="shared" si="205"/>
        <v>0</v>
      </c>
      <c r="V35" s="70">
        <v>70</v>
      </c>
      <c r="W35" s="40">
        <f t="shared" si="206"/>
        <v>3184897.8961799997</v>
      </c>
      <c r="X35" s="70"/>
      <c r="Y35" s="40">
        <f t="shared" si="207"/>
        <v>0</v>
      </c>
      <c r="Z35" s="74"/>
      <c r="AA35" s="40">
        <f t="shared" si="208"/>
        <v>0</v>
      </c>
      <c r="AB35" s="70"/>
      <c r="AC35" s="40">
        <f t="shared" si="209"/>
        <v>0</v>
      </c>
      <c r="AD35" s="74"/>
      <c r="AE35" s="40">
        <f t="shared" si="210"/>
        <v>0</v>
      </c>
      <c r="AF35" s="74"/>
      <c r="AG35" s="40">
        <f t="shared" si="211"/>
        <v>0</v>
      </c>
      <c r="AH35" s="40"/>
      <c r="AI35" s="40">
        <f t="shared" si="212"/>
        <v>0</v>
      </c>
      <c r="AJ35" s="40"/>
      <c r="AK35" s="40">
        <f t="shared" si="213"/>
        <v>0</v>
      </c>
      <c r="AL35" s="57"/>
      <c r="AM35" s="40">
        <f t="shared" si="214"/>
        <v>0</v>
      </c>
      <c r="AN35" s="40"/>
      <c r="AO35" s="40">
        <f t="shared" si="215"/>
        <v>0</v>
      </c>
      <c r="AP35" s="40"/>
      <c r="AQ35" s="40">
        <f t="shared" si="216"/>
        <v>0</v>
      </c>
      <c r="AR35" s="40"/>
      <c r="AS35" s="40">
        <f t="shared" si="217"/>
        <v>0</v>
      </c>
      <c r="AT35" s="40"/>
      <c r="AU35" s="40">
        <f t="shared" si="218"/>
        <v>0</v>
      </c>
      <c r="AV35" s="40"/>
      <c r="AW35" s="40">
        <f t="shared" si="219"/>
        <v>0</v>
      </c>
      <c r="AX35" s="40"/>
      <c r="AY35" s="40">
        <f>(AX35*$E35*$F35*((1-$G35)+$G35*$J35*$H35*AY$10))</f>
        <v>0</v>
      </c>
      <c r="AZ35" s="40"/>
      <c r="BA35" s="40">
        <f t="shared" si="221"/>
        <v>0</v>
      </c>
      <c r="BB35" s="40"/>
      <c r="BC35" s="40">
        <f t="shared" si="222"/>
        <v>0</v>
      </c>
      <c r="BD35" s="40"/>
      <c r="BE35" s="40">
        <f t="shared" si="223"/>
        <v>0</v>
      </c>
      <c r="BF35" s="40"/>
      <c r="BG35" s="40">
        <f t="shared" si="224"/>
        <v>0</v>
      </c>
      <c r="BH35" s="40"/>
      <c r="BI35" s="40">
        <f t="shared" si="225"/>
        <v>0</v>
      </c>
      <c r="BJ35" s="40"/>
      <c r="BK35" s="40">
        <f t="shared" si="226"/>
        <v>0</v>
      </c>
      <c r="BL35" s="40"/>
      <c r="BM35" s="40">
        <f t="shared" si="227"/>
        <v>0</v>
      </c>
      <c r="BN35" s="76"/>
      <c r="BO35" s="40">
        <f t="shared" si="228"/>
        <v>0</v>
      </c>
      <c r="BP35" s="40"/>
      <c r="BQ35" s="40">
        <f t="shared" si="229"/>
        <v>0</v>
      </c>
      <c r="BR35" s="40"/>
      <c r="BS35" s="40">
        <f t="shared" si="230"/>
        <v>0</v>
      </c>
      <c r="BT35" s="40"/>
      <c r="BU35" s="40">
        <f t="shared" si="231"/>
        <v>0</v>
      </c>
      <c r="BV35" s="40"/>
      <c r="BW35" s="40">
        <f t="shared" si="232"/>
        <v>0</v>
      </c>
      <c r="BX35" s="40"/>
      <c r="BY35" s="40">
        <f t="shared" si="233"/>
        <v>0</v>
      </c>
      <c r="BZ35" s="40"/>
      <c r="CA35" s="40">
        <f t="shared" si="234"/>
        <v>0</v>
      </c>
      <c r="CB35" s="74"/>
      <c r="CC35" s="40">
        <f t="shared" si="263"/>
        <v>0</v>
      </c>
      <c r="CD35" s="70"/>
      <c r="CE35" s="40">
        <f t="shared" si="235"/>
        <v>0</v>
      </c>
      <c r="CF35" s="70"/>
      <c r="CG35" s="40">
        <f t="shared" si="236"/>
        <v>0</v>
      </c>
      <c r="CH35" s="74"/>
      <c r="CI35" s="40">
        <f t="shared" si="237"/>
        <v>0</v>
      </c>
      <c r="CJ35" s="74"/>
      <c r="CK35" s="40">
        <f t="shared" si="238"/>
        <v>0</v>
      </c>
      <c r="CL35" s="70"/>
      <c r="CM35" s="40">
        <f t="shared" si="239"/>
        <v>0</v>
      </c>
      <c r="CN35" s="70"/>
      <c r="CO35" s="40">
        <f t="shared" si="240"/>
        <v>0</v>
      </c>
      <c r="CP35" s="74"/>
      <c r="CQ35" s="40">
        <f t="shared" si="241"/>
        <v>0</v>
      </c>
      <c r="CR35" s="70"/>
      <c r="CS35" s="40">
        <f t="shared" si="242"/>
        <v>0</v>
      </c>
      <c r="CT35" s="70"/>
      <c r="CU35" s="40">
        <f t="shared" si="243"/>
        <v>0</v>
      </c>
      <c r="CV35" s="70"/>
      <c r="CW35" s="40">
        <f t="shared" si="244"/>
        <v>0</v>
      </c>
      <c r="CX35" s="70"/>
      <c r="CY35" s="40">
        <f t="shared" si="245"/>
        <v>0</v>
      </c>
      <c r="CZ35" s="70"/>
      <c r="DA35" s="40">
        <f t="shared" si="246"/>
        <v>0</v>
      </c>
      <c r="DB35" s="70"/>
      <c r="DC35" s="40">
        <f t="shared" si="247"/>
        <v>0</v>
      </c>
      <c r="DD35" s="70"/>
      <c r="DE35" s="40">
        <f t="shared" si="248"/>
        <v>0</v>
      </c>
      <c r="DF35" s="70"/>
      <c r="DG35" s="40">
        <f t="shared" si="249"/>
        <v>0</v>
      </c>
      <c r="DH35" s="70"/>
      <c r="DI35" s="40">
        <f t="shared" si="250"/>
        <v>0</v>
      </c>
      <c r="DJ35" s="70"/>
      <c r="DK35" s="40">
        <f t="shared" si="251"/>
        <v>0</v>
      </c>
      <c r="DL35" s="57"/>
      <c r="DM35" s="40">
        <f t="shared" si="252"/>
        <v>0</v>
      </c>
      <c r="DN35" s="40"/>
      <c r="DO35" s="40">
        <f t="shared" si="253"/>
        <v>0</v>
      </c>
      <c r="DP35" s="70"/>
      <c r="DQ35" s="40">
        <f t="shared" si="254"/>
        <v>0</v>
      </c>
      <c r="DR35" s="70"/>
      <c r="DS35" s="46"/>
      <c r="DT35" s="40"/>
      <c r="DU35" s="40">
        <f t="shared" si="255"/>
        <v>0</v>
      </c>
      <c r="DV35" s="40"/>
      <c r="DW35" s="40">
        <f t="shared" si="256"/>
        <v>0</v>
      </c>
      <c r="DX35" s="40"/>
      <c r="DY35" s="40">
        <f t="shared" si="257"/>
        <v>0</v>
      </c>
      <c r="DZ35" s="45"/>
      <c r="EA35" s="40">
        <f t="shared" si="258"/>
        <v>0</v>
      </c>
      <c r="EB35" s="57"/>
      <c r="EC35" s="40">
        <f t="shared" si="259"/>
        <v>0</v>
      </c>
      <c r="ED35" s="57"/>
      <c r="EE35" s="40">
        <f t="shared" si="260"/>
        <v>0</v>
      </c>
      <c r="EF35" s="57"/>
      <c r="EG35" s="40">
        <f t="shared" si="261"/>
        <v>0</v>
      </c>
      <c r="EH35" s="40"/>
      <c r="EI35" s="40"/>
      <c r="EJ35" s="40"/>
      <c r="EK35" s="40"/>
      <c r="EL35" s="40"/>
      <c r="EM35" s="40"/>
      <c r="EN35" s="48">
        <f t="shared" si="262"/>
        <v>70</v>
      </c>
      <c r="EO35" s="48">
        <f t="shared" si="262"/>
        <v>3184897.8961799997</v>
      </c>
    </row>
    <row r="36" spans="1:145" ht="15" customHeight="1" x14ac:dyDescent="0.25">
      <c r="A36" s="227">
        <v>7</v>
      </c>
      <c r="B36" s="227"/>
      <c r="C36" s="218" t="s">
        <v>134</v>
      </c>
      <c r="D36" s="219" t="s">
        <v>135</v>
      </c>
      <c r="E36" s="228">
        <v>17622</v>
      </c>
      <c r="F36" s="229"/>
      <c r="G36" s="230"/>
      <c r="H36" s="221"/>
      <c r="I36" s="221"/>
      <c r="J36" s="126"/>
      <c r="K36" s="126"/>
      <c r="L36" s="126"/>
      <c r="M36" s="69"/>
      <c r="N36" s="231">
        <f t="shared" ref="N36:BY36" si="264">N37</f>
        <v>0</v>
      </c>
      <c r="O36" s="231">
        <f t="shared" si="264"/>
        <v>0</v>
      </c>
      <c r="P36" s="231">
        <f t="shared" si="264"/>
        <v>0</v>
      </c>
      <c r="Q36" s="231">
        <f t="shared" si="264"/>
        <v>0</v>
      </c>
      <c r="R36" s="231">
        <f t="shared" si="264"/>
        <v>0</v>
      </c>
      <c r="S36" s="231">
        <f t="shared" si="264"/>
        <v>0</v>
      </c>
      <c r="T36" s="231">
        <f t="shared" si="264"/>
        <v>0</v>
      </c>
      <c r="U36" s="231">
        <f t="shared" si="264"/>
        <v>0</v>
      </c>
      <c r="V36" s="231">
        <f t="shared" si="264"/>
        <v>0</v>
      </c>
      <c r="W36" s="231">
        <f t="shared" si="264"/>
        <v>0</v>
      </c>
      <c r="X36" s="231">
        <f t="shared" si="264"/>
        <v>0</v>
      </c>
      <c r="Y36" s="231">
        <f t="shared" si="264"/>
        <v>0</v>
      </c>
      <c r="Z36" s="231">
        <f t="shared" si="264"/>
        <v>0</v>
      </c>
      <c r="AA36" s="231">
        <f t="shared" si="264"/>
        <v>0</v>
      </c>
      <c r="AB36" s="231">
        <f t="shared" si="264"/>
        <v>0</v>
      </c>
      <c r="AC36" s="231">
        <f t="shared" si="264"/>
        <v>0</v>
      </c>
      <c r="AD36" s="231">
        <f t="shared" si="264"/>
        <v>0</v>
      </c>
      <c r="AE36" s="231">
        <f t="shared" si="264"/>
        <v>0</v>
      </c>
      <c r="AF36" s="231">
        <f>AF37</f>
        <v>0</v>
      </c>
      <c r="AG36" s="231">
        <f t="shared" si="264"/>
        <v>0</v>
      </c>
      <c r="AH36" s="231">
        <f t="shared" si="264"/>
        <v>0</v>
      </c>
      <c r="AI36" s="231">
        <f t="shared" si="264"/>
        <v>0</v>
      </c>
      <c r="AJ36" s="231">
        <f t="shared" si="264"/>
        <v>220</v>
      </c>
      <c r="AK36" s="231">
        <f t="shared" si="264"/>
        <v>5319024.4799999995</v>
      </c>
      <c r="AL36" s="231">
        <f t="shared" si="264"/>
        <v>7</v>
      </c>
      <c r="AM36" s="231">
        <f t="shared" si="264"/>
        <v>169241.68799999999</v>
      </c>
      <c r="AN36" s="231">
        <f t="shared" si="264"/>
        <v>0</v>
      </c>
      <c r="AO36" s="231">
        <f t="shared" si="264"/>
        <v>0</v>
      </c>
      <c r="AP36" s="231">
        <f t="shared" si="264"/>
        <v>0</v>
      </c>
      <c r="AQ36" s="231">
        <f t="shared" si="264"/>
        <v>0</v>
      </c>
      <c r="AR36" s="231">
        <f t="shared" si="264"/>
        <v>0</v>
      </c>
      <c r="AS36" s="231">
        <f t="shared" si="264"/>
        <v>0</v>
      </c>
      <c r="AT36" s="231">
        <f t="shared" si="264"/>
        <v>0</v>
      </c>
      <c r="AU36" s="231">
        <f t="shared" si="264"/>
        <v>0</v>
      </c>
      <c r="AV36" s="231">
        <f t="shared" si="264"/>
        <v>0</v>
      </c>
      <c r="AW36" s="231">
        <f t="shared" si="264"/>
        <v>0</v>
      </c>
      <c r="AX36" s="231">
        <f t="shared" si="264"/>
        <v>0</v>
      </c>
      <c r="AY36" s="231">
        <f t="shared" si="264"/>
        <v>0</v>
      </c>
      <c r="AZ36" s="231">
        <f t="shared" si="264"/>
        <v>0</v>
      </c>
      <c r="BA36" s="231">
        <f t="shared" si="264"/>
        <v>0</v>
      </c>
      <c r="BB36" s="231">
        <f t="shared" si="264"/>
        <v>0</v>
      </c>
      <c r="BC36" s="231">
        <f t="shared" si="264"/>
        <v>0</v>
      </c>
      <c r="BD36" s="231">
        <f t="shared" si="264"/>
        <v>0</v>
      </c>
      <c r="BE36" s="231">
        <f t="shared" si="264"/>
        <v>0</v>
      </c>
      <c r="BF36" s="231">
        <f t="shared" si="264"/>
        <v>1</v>
      </c>
      <c r="BG36" s="231">
        <f t="shared" si="264"/>
        <v>24177.384000000002</v>
      </c>
      <c r="BH36" s="231">
        <f t="shared" si="264"/>
        <v>0</v>
      </c>
      <c r="BI36" s="231">
        <f t="shared" si="264"/>
        <v>0</v>
      </c>
      <c r="BJ36" s="231">
        <f t="shared" si="264"/>
        <v>0</v>
      </c>
      <c r="BK36" s="231">
        <f t="shared" si="264"/>
        <v>0</v>
      </c>
      <c r="BL36" s="231">
        <f t="shared" si="264"/>
        <v>0</v>
      </c>
      <c r="BM36" s="231">
        <f t="shared" si="264"/>
        <v>0</v>
      </c>
      <c r="BN36" s="231">
        <f t="shared" si="264"/>
        <v>0</v>
      </c>
      <c r="BO36" s="231">
        <f t="shared" si="264"/>
        <v>0</v>
      </c>
      <c r="BP36" s="231">
        <f t="shared" si="264"/>
        <v>0</v>
      </c>
      <c r="BQ36" s="231">
        <f t="shared" si="264"/>
        <v>0</v>
      </c>
      <c r="BR36" s="231">
        <f t="shared" si="264"/>
        <v>0</v>
      </c>
      <c r="BS36" s="231">
        <f t="shared" si="264"/>
        <v>0</v>
      </c>
      <c r="BT36" s="231">
        <f t="shared" si="264"/>
        <v>0</v>
      </c>
      <c r="BU36" s="231">
        <f t="shared" si="264"/>
        <v>0</v>
      </c>
      <c r="BV36" s="231">
        <f t="shared" si="264"/>
        <v>0</v>
      </c>
      <c r="BW36" s="231">
        <f t="shared" si="264"/>
        <v>0</v>
      </c>
      <c r="BX36" s="231">
        <f t="shared" si="264"/>
        <v>0</v>
      </c>
      <c r="BY36" s="231">
        <f t="shared" si="264"/>
        <v>0</v>
      </c>
      <c r="BZ36" s="231">
        <f t="shared" ref="BZ36:DH36" si="265">BZ37</f>
        <v>1</v>
      </c>
      <c r="CA36" s="231">
        <f t="shared" si="265"/>
        <v>24177.384000000002</v>
      </c>
      <c r="CB36" s="231">
        <f t="shared" si="265"/>
        <v>0</v>
      </c>
      <c r="CC36" s="231">
        <f t="shared" si="265"/>
        <v>0</v>
      </c>
      <c r="CD36" s="231">
        <f t="shared" si="265"/>
        <v>0</v>
      </c>
      <c r="CE36" s="231">
        <f t="shared" si="265"/>
        <v>0</v>
      </c>
      <c r="CF36" s="231">
        <f t="shared" si="265"/>
        <v>0</v>
      </c>
      <c r="CG36" s="231">
        <f t="shared" si="265"/>
        <v>0</v>
      </c>
      <c r="CH36" s="231">
        <f t="shared" si="265"/>
        <v>0</v>
      </c>
      <c r="CI36" s="231">
        <f t="shared" si="265"/>
        <v>0</v>
      </c>
      <c r="CJ36" s="231">
        <f t="shared" si="265"/>
        <v>0</v>
      </c>
      <c r="CK36" s="231">
        <f t="shared" si="265"/>
        <v>0</v>
      </c>
      <c r="CL36" s="231">
        <f t="shared" si="265"/>
        <v>0</v>
      </c>
      <c r="CM36" s="231">
        <f t="shared" si="265"/>
        <v>0</v>
      </c>
      <c r="CN36" s="231">
        <f t="shared" si="265"/>
        <v>0</v>
      </c>
      <c r="CO36" s="231">
        <f t="shared" si="265"/>
        <v>0</v>
      </c>
      <c r="CP36" s="231">
        <f t="shared" si="265"/>
        <v>0</v>
      </c>
      <c r="CQ36" s="231">
        <f t="shared" si="265"/>
        <v>0</v>
      </c>
      <c r="CR36" s="231">
        <f t="shared" si="265"/>
        <v>0</v>
      </c>
      <c r="CS36" s="231">
        <f t="shared" si="265"/>
        <v>0</v>
      </c>
      <c r="CT36" s="231">
        <f t="shared" si="265"/>
        <v>0</v>
      </c>
      <c r="CU36" s="231">
        <f t="shared" si="265"/>
        <v>0</v>
      </c>
      <c r="CV36" s="231">
        <f t="shared" si="265"/>
        <v>0</v>
      </c>
      <c r="CW36" s="231">
        <f t="shared" si="265"/>
        <v>0</v>
      </c>
      <c r="CX36" s="231">
        <f>CX37</f>
        <v>0</v>
      </c>
      <c r="CY36" s="231">
        <f t="shared" si="265"/>
        <v>0</v>
      </c>
      <c r="CZ36" s="231">
        <f>CZ37</f>
        <v>0</v>
      </c>
      <c r="DA36" s="231">
        <f t="shared" si="265"/>
        <v>0</v>
      </c>
      <c r="DB36" s="231">
        <f>DB37</f>
        <v>0</v>
      </c>
      <c r="DC36" s="231">
        <f t="shared" si="265"/>
        <v>0</v>
      </c>
      <c r="DD36" s="231">
        <f t="shared" si="265"/>
        <v>0</v>
      </c>
      <c r="DE36" s="231">
        <f t="shared" si="265"/>
        <v>0</v>
      </c>
      <c r="DF36" s="231">
        <f t="shared" si="265"/>
        <v>0</v>
      </c>
      <c r="DG36" s="231">
        <f t="shared" si="265"/>
        <v>0</v>
      </c>
      <c r="DH36" s="231">
        <f t="shared" si="265"/>
        <v>0</v>
      </c>
      <c r="DI36" s="231">
        <f>DI37</f>
        <v>0</v>
      </c>
      <c r="DJ36" s="231">
        <f>DJ37</f>
        <v>0</v>
      </c>
      <c r="DK36" s="231">
        <f>DK37</f>
        <v>0</v>
      </c>
      <c r="DL36" s="231">
        <f t="shared" ref="DL36:EO36" si="266">DL37</f>
        <v>0</v>
      </c>
      <c r="DM36" s="231">
        <f t="shared" si="266"/>
        <v>0</v>
      </c>
      <c r="DN36" s="231">
        <f t="shared" si="266"/>
        <v>0</v>
      </c>
      <c r="DO36" s="231">
        <f t="shared" si="266"/>
        <v>0</v>
      </c>
      <c r="DP36" s="231">
        <f t="shared" si="266"/>
        <v>0</v>
      </c>
      <c r="DQ36" s="231">
        <f t="shared" si="266"/>
        <v>0</v>
      </c>
      <c r="DR36" s="231">
        <f t="shared" si="266"/>
        <v>0</v>
      </c>
      <c r="DS36" s="231">
        <f t="shared" si="266"/>
        <v>0</v>
      </c>
      <c r="DT36" s="231">
        <f t="shared" si="266"/>
        <v>0</v>
      </c>
      <c r="DU36" s="231">
        <f t="shared" si="266"/>
        <v>0</v>
      </c>
      <c r="DV36" s="231">
        <f t="shared" si="266"/>
        <v>0</v>
      </c>
      <c r="DW36" s="231">
        <f t="shared" si="266"/>
        <v>0</v>
      </c>
      <c r="DX36" s="231">
        <f t="shared" si="266"/>
        <v>0</v>
      </c>
      <c r="DY36" s="231">
        <f t="shared" si="266"/>
        <v>0</v>
      </c>
      <c r="DZ36" s="231">
        <f t="shared" si="266"/>
        <v>0</v>
      </c>
      <c r="EA36" s="231">
        <f t="shared" si="266"/>
        <v>0</v>
      </c>
      <c r="EB36" s="231">
        <f t="shared" si="266"/>
        <v>0</v>
      </c>
      <c r="EC36" s="231">
        <f t="shared" si="266"/>
        <v>0</v>
      </c>
      <c r="ED36" s="231">
        <f t="shared" si="266"/>
        <v>0</v>
      </c>
      <c r="EE36" s="231">
        <f t="shared" si="266"/>
        <v>0</v>
      </c>
      <c r="EF36" s="231"/>
      <c r="EG36" s="231"/>
      <c r="EH36" s="231"/>
      <c r="EI36" s="231"/>
      <c r="EJ36" s="231"/>
      <c r="EK36" s="231"/>
      <c r="EL36" s="231"/>
      <c r="EM36" s="231"/>
      <c r="EN36" s="231">
        <f t="shared" si="266"/>
        <v>229</v>
      </c>
      <c r="EO36" s="231">
        <f t="shared" si="266"/>
        <v>5536620.9359999988</v>
      </c>
    </row>
    <row r="37" spans="1:145" ht="15.75" customHeight="1" x14ac:dyDescent="0.25">
      <c r="A37" s="190"/>
      <c r="B37" s="190">
        <v>20</v>
      </c>
      <c r="C37" s="156" t="s">
        <v>136</v>
      </c>
      <c r="D37" s="58" t="s">
        <v>137</v>
      </c>
      <c r="E37" s="192">
        <v>17622</v>
      </c>
      <c r="F37" s="193">
        <v>0.98</v>
      </c>
      <c r="G37" s="194"/>
      <c r="H37" s="195">
        <v>1</v>
      </c>
      <c r="I37" s="157"/>
      <c r="J37" s="66">
        <v>1.4</v>
      </c>
      <c r="K37" s="66">
        <v>1.68</v>
      </c>
      <c r="L37" s="66">
        <v>2.23</v>
      </c>
      <c r="M37" s="69">
        <v>2.57</v>
      </c>
      <c r="N37" s="63"/>
      <c r="O37" s="41">
        <f>(N37*$E37*$F37*$H37*$J37*O$10)</f>
        <v>0</v>
      </c>
      <c r="P37" s="125"/>
      <c r="Q37" s="41">
        <f>(P37*$E37*$F37*$H37*$J37*Q$10)</f>
        <v>0</v>
      </c>
      <c r="R37" s="196"/>
      <c r="S37" s="41">
        <f>(R37*$E37*$F37*$H37*$J37*S$10)</f>
        <v>0</v>
      </c>
      <c r="T37" s="63"/>
      <c r="U37" s="41">
        <f>(T37*$E37*$F37*$H37*$J37*U$10)</f>
        <v>0</v>
      </c>
      <c r="V37" s="63"/>
      <c r="W37" s="41">
        <f>(V37*$E37*$F37*$H37*$J37*W$10)</f>
        <v>0</v>
      </c>
      <c r="X37" s="63"/>
      <c r="Y37" s="41">
        <f>(X37*$E37*$F37*$H37*$J37*Y$10)</f>
        <v>0</v>
      </c>
      <c r="Z37" s="196"/>
      <c r="AA37" s="41">
        <f>(Z37*$E37*$F37*$H37*$J37*AA$10)</f>
        <v>0</v>
      </c>
      <c r="AB37" s="63"/>
      <c r="AC37" s="41">
        <f>(AB37*$E37*$F37*$H37*$J37*AC$10)</f>
        <v>0</v>
      </c>
      <c r="AD37" s="196"/>
      <c r="AE37" s="63">
        <f>SUM(AD37*$E37*$F37*$H37*$K37*$AE$10)</f>
        <v>0</v>
      </c>
      <c r="AF37" s="196"/>
      <c r="AG37" s="63">
        <f>SUM(AF37*$E37*$F37*$H37*$K37)</f>
        <v>0</v>
      </c>
      <c r="AH37" s="40"/>
      <c r="AI37" s="43">
        <f>(AH37*$E37*$F37*$H37*$J37*AI$10)</f>
        <v>0</v>
      </c>
      <c r="AJ37" s="40">
        <v>220</v>
      </c>
      <c r="AK37" s="43">
        <f>(AJ37*$E37*$F37*$H37*$J37*AK$10)</f>
        <v>5319024.4799999995</v>
      </c>
      <c r="AL37" s="40">
        <v>7</v>
      </c>
      <c r="AM37" s="43">
        <f>(AL37*$E37*$F37*$H37*$J37*AM$10)</f>
        <v>169241.68799999999</v>
      </c>
      <c r="AN37" s="40"/>
      <c r="AO37" s="43">
        <f>(AN37*$E37*$F37*$H37*$J37*AO$10)</f>
        <v>0</v>
      </c>
      <c r="AP37" s="40"/>
      <c r="AQ37" s="43">
        <f>(AP37*$E37*$F37*$H37*$J37*AQ$10)</f>
        <v>0</v>
      </c>
      <c r="AR37" s="40"/>
      <c r="AS37" s="43">
        <f>(AR37*$E37*$F37*$H37*$J37*AS$10)</f>
        <v>0</v>
      </c>
      <c r="AT37" s="40"/>
      <c r="AU37" s="43">
        <f>(AT37*$E37*$F37*$H37*$J37*AU$10)</f>
        <v>0</v>
      </c>
      <c r="AV37" s="40"/>
      <c r="AW37" s="43">
        <f>(AV37*$E37*$F37*$H37*$J37*AW$10)</f>
        <v>0</v>
      </c>
      <c r="AX37" s="40"/>
      <c r="AY37" s="43">
        <f>(AX37*$E37*$F37*$H37*$J37*AY$10)</f>
        <v>0</v>
      </c>
      <c r="AZ37" s="40"/>
      <c r="BA37" s="43">
        <f>(AZ37*$E37*$F37*$H37*$J37*BA$10)</f>
        <v>0</v>
      </c>
      <c r="BB37" s="40"/>
      <c r="BC37" s="43">
        <f>(BB37*$E37*$F37*$H37*$J37*BC$10)</f>
        <v>0</v>
      </c>
      <c r="BD37" s="40"/>
      <c r="BE37" s="43">
        <f>(BD37*$E37*$F37*$H37*$J37*BE$10)</f>
        <v>0</v>
      </c>
      <c r="BF37" s="40">
        <v>1</v>
      </c>
      <c r="BG37" s="43">
        <f>(BF37*$E37*$F37*$H37*$J37*BG$10)</f>
        <v>24177.384000000002</v>
      </c>
      <c r="BH37" s="40"/>
      <c r="BI37" s="43">
        <f>(BH37*$E37*$F37*$H37*$J37*BI$10)</f>
        <v>0</v>
      </c>
      <c r="BJ37" s="40"/>
      <c r="BK37" s="43">
        <f>(BJ37*$E37*$F37*$H37*$J37*BK$10)</f>
        <v>0</v>
      </c>
      <c r="BL37" s="40"/>
      <c r="BM37" s="43">
        <f>(BL37*$E37*$F37*$H37*$J37*BM$10)</f>
        <v>0</v>
      </c>
      <c r="BN37" s="76"/>
      <c r="BO37" s="43">
        <f>(BN37*$E37*$F37*$H37*$J37*BO$10)</f>
        <v>0</v>
      </c>
      <c r="BP37" s="40"/>
      <c r="BQ37" s="43">
        <f>(BP37*$E37*$F37*$H37*$J37*BQ$10)</f>
        <v>0</v>
      </c>
      <c r="BR37" s="40"/>
      <c r="BS37" s="43">
        <f>(BR37*$E37*$F37*$H37*$J37*BS$10)</f>
        <v>0</v>
      </c>
      <c r="BT37" s="40"/>
      <c r="BU37" s="43">
        <f>(BT37*$E37*$F37*$H37*$J37*BU$10)</f>
        <v>0</v>
      </c>
      <c r="BV37" s="40"/>
      <c r="BW37" s="43">
        <f>(BV37*$E37*$F37*$H37*$J37*BW$10)</f>
        <v>0</v>
      </c>
      <c r="BX37" s="40"/>
      <c r="BY37" s="43">
        <f>(BX37*$E37*$F37*$H37*$J37*BY$10)</f>
        <v>0</v>
      </c>
      <c r="BZ37" s="40">
        <v>1</v>
      </c>
      <c r="CA37" s="43">
        <f>(BZ37*$E37*$F37*$H37*$J37*CA$10)</f>
        <v>24177.384000000002</v>
      </c>
      <c r="CB37" s="196"/>
      <c r="CC37" s="41">
        <f>SUM(CB37*$E37*$F37*$H37*$K37*CC$10)</f>
        <v>0</v>
      </c>
      <c r="CD37" s="63"/>
      <c r="CE37" s="41">
        <f>SUM(CD37*$E37*$F37*$H37*$K37*CE$10)</f>
        <v>0</v>
      </c>
      <c r="CF37" s="63"/>
      <c r="CG37" s="41">
        <f>SUM(CF37*$E37*$F37*$H37*$K37*CG$10)</f>
        <v>0</v>
      </c>
      <c r="CH37" s="196"/>
      <c r="CI37" s="41">
        <f>SUM(CH37*$E37*$F37*$H37*$K37*CI$10)</f>
        <v>0</v>
      </c>
      <c r="CJ37" s="196"/>
      <c r="CK37" s="41">
        <f>SUM(CJ37*$E37*$F37*$H37*$K37*CK$10)</f>
        <v>0</v>
      </c>
      <c r="CL37" s="63"/>
      <c r="CM37" s="41">
        <f>SUM(CL37*$E37*$F37*$H37*$K37*CM$10)</f>
        <v>0</v>
      </c>
      <c r="CN37" s="63"/>
      <c r="CO37" s="41">
        <f>SUM(CN37*$E37*$F37*$H37*$K37*CO$10)</f>
        <v>0</v>
      </c>
      <c r="CP37" s="196"/>
      <c r="CQ37" s="41">
        <f>SUM(CP37*$E37*$F37*$H37*$K37*CQ$10)</f>
        <v>0</v>
      </c>
      <c r="CR37" s="63"/>
      <c r="CS37" s="41">
        <f>SUM(CR37*$E37*$F37*$H37*$K37*CS$10)</f>
        <v>0</v>
      </c>
      <c r="CT37" s="63"/>
      <c r="CU37" s="41">
        <f>SUM(CT37*$E37*$F37*$H37*$K37*CU$10)</f>
        <v>0</v>
      </c>
      <c r="CV37" s="63"/>
      <c r="CW37" s="41">
        <f>SUM(CV37*$E37*$F37*$H37*$K37*CW$10)</f>
        <v>0</v>
      </c>
      <c r="CX37" s="63"/>
      <c r="CY37" s="41">
        <f>SUM(CX37*$E37*$F37*$H37*$K37*CY$10)</f>
        <v>0</v>
      </c>
      <c r="CZ37" s="63"/>
      <c r="DA37" s="41">
        <f>SUM(CZ37*$E37*$F37*$H37*$K37*DA$10)</f>
        <v>0</v>
      </c>
      <c r="DB37" s="63"/>
      <c r="DC37" s="41">
        <f>SUM(DB37*$E37*$F37*$H37*$K37*DC$10)</f>
        <v>0</v>
      </c>
      <c r="DD37" s="63"/>
      <c r="DE37" s="63">
        <f>SUM(DD37*$E37*$F37*$H37*$K37*DE$10)</f>
        <v>0</v>
      </c>
      <c r="DF37" s="199"/>
      <c r="DG37" s="63">
        <f>SUM(DF37*$E37*$F37*$H37*$K37*DG$10)</f>
        <v>0</v>
      </c>
      <c r="DH37" s="63"/>
      <c r="DI37" s="63">
        <f>SUM(DH37*$E37*$F37*$H37*$L37*DI$10)</f>
        <v>0</v>
      </c>
      <c r="DJ37" s="63"/>
      <c r="DK37" s="63">
        <f>SUM(DJ37*$E37*$F37*$H37*$M37*DK$10)</f>
        <v>0</v>
      </c>
      <c r="DL37" s="63"/>
      <c r="DM37" s="41">
        <f>(DL37*$E37*$F37*$H37*$J37*DM$10)</f>
        <v>0</v>
      </c>
      <c r="DN37" s="63"/>
      <c r="DO37" s="41">
        <f>(DN37*$E37*$F37*$H37*$J37*DO$10)</f>
        <v>0</v>
      </c>
      <c r="DP37" s="63"/>
      <c r="DQ37" s="41">
        <f>SUM(DP37*$E37*$F37*$H37)</f>
        <v>0</v>
      </c>
      <c r="DR37" s="63"/>
      <c r="DS37" s="196"/>
      <c r="DT37" s="63"/>
      <c r="DU37" s="41">
        <f>(DT37*$E37*$F37*$H37*$J37*DU$10)</f>
        <v>0</v>
      </c>
      <c r="DV37" s="63"/>
      <c r="DW37" s="41">
        <f>(DV37*$E37*$F37*$H37*$J37*DW$10)</f>
        <v>0</v>
      </c>
      <c r="DX37" s="63"/>
      <c r="DY37" s="196"/>
      <c r="DZ37" s="64"/>
      <c r="EA37" s="64"/>
      <c r="EB37" s="200"/>
      <c r="EC37" s="196">
        <f>(EB37*$E37*$F37*$H37*$J37)</f>
        <v>0</v>
      </c>
      <c r="ED37" s="200"/>
      <c r="EE37" s="200"/>
      <c r="EF37" s="200"/>
      <c r="EG37" s="47">
        <f>(EF37*$E37*$F37*$H37*$J37)</f>
        <v>0</v>
      </c>
      <c r="EH37" s="77"/>
      <c r="EI37" s="77"/>
      <c r="EJ37" s="77"/>
      <c r="EK37" s="77"/>
      <c r="EL37" s="47"/>
      <c r="EM37" s="77"/>
      <c r="EN37" s="198">
        <f>SUM(N37,P37,R37,T37,V37,X37,Z37,AB37,AD37,AF37,AH37,AJ37,AL37,AN37,AP37,AR37,AT37,AV37,AX37,AZ37,BB37,BD37,BF37,BH37,BJ37,BL37,BN37,BP37,BR37,BT37,BV37,BX37,BZ37,CB37,CD37,CF37,CH37,CJ37,CL37,CN37,CP37,CR37,CT37,CV37,CX37,CZ37,DB37,DD37,DF37,DH37,DJ37,DL37,DN37,DP37,DR37,DT37,DV37,DX37,DZ37,EB37,ED37,EF37,EH37,EJ37,EL37)</f>
        <v>229</v>
      </c>
      <c r="EO37" s="198">
        <f>SUM(O37,Q37,S37,U37,W37,Y37,AA37,AC37,AE37,AG37,AI37,AK37,AM37,AO37,AQ37,AS37,AU37,AW37,AY37,BA37,BC37,BE37,BG37,BI37,BK37,BM37,BO37,BQ37,BS37,BU37,BW37,BY37,CA37,CC37,CE37,CG37,CI37,CK37,CM37,CO37,CQ37,CS37,CU37,CW37,CY37,DA37,DC37,DE37,DG37,DI37,DK37,DM37,DO37,DQ37,DS37,DU37,DW37,DY37,EA37,EC37,EE37,EG37,EI37,EK37,EM37)</f>
        <v>5536620.9359999988</v>
      </c>
    </row>
    <row r="38" spans="1:145" ht="15" customHeight="1" x14ac:dyDescent="0.25">
      <c r="A38" s="227">
        <v>8</v>
      </c>
      <c r="B38" s="227"/>
      <c r="C38" s="218" t="s">
        <v>138</v>
      </c>
      <c r="D38" s="219" t="s">
        <v>139</v>
      </c>
      <c r="E38" s="228">
        <v>17622</v>
      </c>
      <c r="F38" s="229"/>
      <c r="G38" s="230"/>
      <c r="H38" s="221"/>
      <c r="I38" s="221"/>
      <c r="J38" s="126"/>
      <c r="K38" s="126"/>
      <c r="L38" s="126"/>
      <c r="M38" s="69"/>
      <c r="N38" s="231">
        <f t="shared" ref="N38:Z38" si="267">SUM(N39:N41)</f>
        <v>0</v>
      </c>
      <c r="O38" s="231">
        <f t="shared" si="267"/>
        <v>0</v>
      </c>
      <c r="P38" s="231">
        <f t="shared" si="267"/>
        <v>0</v>
      </c>
      <c r="Q38" s="231">
        <f>SUM(Q39:Q41)</f>
        <v>0</v>
      </c>
      <c r="R38" s="231">
        <f t="shared" si="267"/>
        <v>0</v>
      </c>
      <c r="S38" s="231">
        <f>SUM(S39:S41)</f>
        <v>0</v>
      </c>
      <c r="T38" s="231">
        <f t="shared" si="267"/>
        <v>0</v>
      </c>
      <c r="U38" s="231">
        <f>SUM(U39:U41)</f>
        <v>0</v>
      </c>
      <c r="V38" s="231">
        <f t="shared" si="267"/>
        <v>0</v>
      </c>
      <c r="W38" s="231">
        <f>SUM(W39:W41)</f>
        <v>0</v>
      </c>
      <c r="X38" s="231">
        <f t="shared" si="267"/>
        <v>0</v>
      </c>
      <c r="Y38" s="231">
        <f>SUM(Y39:Y41)</f>
        <v>0</v>
      </c>
      <c r="Z38" s="231">
        <f t="shared" si="267"/>
        <v>0</v>
      </c>
      <c r="AA38" s="231">
        <f>SUM(AA39:AA41)</f>
        <v>0</v>
      </c>
      <c r="AB38" s="231">
        <f t="shared" ref="AB38:CM38" si="268">SUM(AB39:AB41)</f>
        <v>0</v>
      </c>
      <c r="AC38" s="231">
        <f t="shared" si="268"/>
        <v>0</v>
      </c>
      <c r="AD38" s="231">
        <f t="shared" si="268"/>
        <v>0</v>
      </c>
      <c r="AE38" s="231">
        <f t="shared" si="268"/>
        <v>0</v>
      </c>
      <c r="AF38" s="231">
        <f>SUM(AF39:AF41)</f>
        <v>0</v>
      </c>
      <c r="AG38" s="231">
        <f t="shared" si="268"/>
        <v>0</v>
      </c>
      <c r="AH38" s="231">
        <f t="shared" si="268"/>
        <v>0</v>
      </c>
      <c r="AI38" s="231">
        <f t="shared" si="268"/>
        <v>0</v>
      </c>
      <c r="AJ38" s="231">
        <f t="shared" si="268"/>
        <v>0</v>
      </c>
      <c r="AK38" s="231">
        <f t="shared" si="268"/>
        <v>0</v>
      </c>
      <c r="AL38" s="231">
        <f t="shared" si="268"/>
        <v>0</v>
      </c>
      <c r="AM38" s="231">
        <f t="shared" si="268"/>
        <v>0</v>
      </c>
      <c r="AN38" s="231">
        <f t="shared" si="268"/>
        <v>0</v>
      </c>
      <c r="AO38" s="231">
        <f t="shared" si="268"/>
        <v>0</v>
      </c>
      <c r="AP38" s="231">
        <f t="shared" si="268"/>
        <v>0</v>
      </c>
      <c r="AQ38" s="231">
        <f t="shared" si="268"/>
        <v>0</v>
      </c>
      <c r="AR38" s="231">
        <f t="shared" si="268"/>
        <v>0</v>
      </c>
      <c r="AS38" s="231">
        <f t="shared" si="268"/>
        <v>0</v>
      </c>
      <c r="AT38" s="231">
        <f t="shared" si="268"/>
        <v>0</v>
      </c>
      <c r="AU38" s="231">
        <f t="shared" si="268"/>
        <v>0</v>
      </c>
      <c r="AV38" s="231">
        <f t="shared" si="268"/>
        <v>0</v>
      </c>
      <c r="AW38" s="231">
        <f t="shared" si="268"/>
        <v>0</v>
      </c>
      <c r="AX38" s="231">
        <f t="shared" si="268"/>
        <v>0</v>
      </c>
      <c r="AY38" s="231">
        <f t="shared" si="268"/>
        <v>0</v>
      </c>
      <c r="AZ38" s="231">
        <f t="shared" si="268"/>
        <v>0</v>
      </c>
      <c r="BA38" s="231">
        <f t="shared" si="268"/>
        <v>0</v>
      </c>
      <c r="BB38" s="231">
        <f t="shared" si="268"/>
        <v>0</v>
      </c>
      <c r="BC38" s="231">
        <f t="shared" si="268"/>
        <v>0</v>
      </c>
      <c r="BD38" s="231">
        <f t="shared" si="268"/>
        <v>0</v>
      </c>
      <c r="BE38" s="231">
        <f t="shared" si="268"/>
        <v>0</v>
      </c>
      <c r="BF38" s="231">
        <f t="shared" si="268"/>
        <v>0</v>
      </c>
      <c r="BG38" s="231">
        <f t="shared" si="268"/>
        <v>0</v>
      </c>
      <c r="BH38" s="231">
        <f t="shared" si="268"/>
        <v>0</v>
      </c>
      <c r="BI38" s="231">
        <f t="shared" si="268"/>
        <v>0</v>
      </c>
      <c r="BJ38" s="231">
        <f t="shared" si="268"/>
        <v>0</v>
      </c>
      <c r="BK38" s="231">
        <f t="shared" si="268"/>
        <v>0</v>
      </c>
      <c r="BL38" s="231">
        <f t="shared" si="268"/>
        <v>0</v>
      </c>
      <c r="BM38" s="231">
        <f t="shared" si="268"/>
        <v>0</v>
      </c>
      <c r="BN38" s="231">
        <f t="shared" si="268"/>
        <v>0</v>
      </c>
      <c r="BO38" s="231">
        <f t="shared" si="268"/>
        <v>0</v>
      </c>
      <c r="BP38" s="231">
        <f t="shared" si="268"/>
        <v>0</v>
      </c>
      <c r="BQ38" s="231">
        <f t="shared" si="268"/>
        <v>0</v>
      </c>
      <c r="BR38" s="231">
        <f t="shared" si="268"/>
        <v>0</v>
      </c>
      <c r="BS38" s="231">
        <f t="shared" si="268"/>
        <v>0</v>
      </c>
      <c r="BT38" s="231">
        <f t="shared" si="268"/>
        <v>0</v>
      </c>
      <c r="BU38" s="231">
        <f t="shared" si="268"/>
        <v>0</v>
      </c>
      <c r="BV38" s="231">
        <f t="shared" si="268"/>
        <v>0</v>
      </c>
      <c r="BW38" s="231">
        <f t="shared" si="268"/>
        <v>0</v>
      </c>
      <c r="BX38" s="231">
        <f t="shared" si="268"/>
        <v>0</v>
      </c>
      <c r="BY38" s="231">
        <f t="shared" si="268"/>
        <v>0</v>
      </c>
      <c r="BZ38" s="231">
        <f t="shared" si="268"/>
        <v>0</v>
      </c>
      <c r="CA38" s="231">
        <f t="shared" si="268"/>
        <v>0</v>
      </c>
      <c r="CB38" s="231">
        <f t="shared" si="268"/>
        <v>0</v>
      </c>
      <c r="CC38" s="231">
        <f t="shared" si="268"/>
        <v>0</v>
      </c>
      <c r="CD38" s="231">
        <f t="shared" si="268"/>
        <v>0</v>
      </c>
      <c r="CE38" s="231">
        <f t="shared" si="268"/>
        <v>0</v>
      </c>
      <c r="CF38" s="231">
        <f t="shared" si="268"/>
        <v>0</v>
      </c>
      <c r="CG38" s="231">
        <f t="shared" si="268"/>
        <v>0</v>
      </c>
      <c r="CH38" s="231">
        <f t="shared" si="268"/>
        <v>0</v>
      </c>
      <c r="CI38" s="231">
        <f t="shared" si="268"/>
        <v>0</v>
      </c>
      <c r="CJ38" s="231">
        <f t="shared" si="268"/>
        <v>0</v>
      </c>
      <c r="CK38" s="231">
        <f t="shared" si="268"/>
        <v>0</v>
      </c>
      <c r="CL38" s="231">
        <f t="shared" si="268"/>
        <v>0</v>
      </c>
      <c r="CM38" s="231">
        <f t="shared" si="268"/>
        <v>0</v>
      </c>
      <c r="CN38" s="231">
        <f t="shared" ref="CN38:EO38" si="269">SUM(CN39:CN41)</f>
        <v>0</v>
      </c>
      <c r="CO38" s="231">
        <f t="shared" si="269"/>
        <v>0</v>
      </c>
      <c r="CP38" s="231">
        <f t="shared" si="269"/>
        <v>0</v>
      </c>
      <c r="CQ38" s="231">
        <f t="shared" si="269"/>
        <v>0</v>
      </c>
      <c r="CR38" s="231">
        <f t="shared" si="269"/>
        <v>0</v>
      </c>
      <c r="CS38" s="231">
        <f t="shared" si="269"/>
        <v>0</v>
      </c>
      <c r="CT38" s="231">
        <f t="shared" si="269"/>
        <v>0</v>
      </c>
      <c r="CU38" s="231">
        <f t="shared" si="269"/>
        <v>0</v>
      </c>
      <c r="CV38" s="231">
        <f t="shared" si="269"/>
        <v>0</v>
      </c>
      <c r="CW38" s="231">
        <f t="shared" si="269"/>
        <v>0</v>
      </c>
      <c r="CX38" s="231">
        <f t="shared" si="269"/>
        <v>0</v>
      </c>
      <c r="CY38" s="231">
        <f t="shared" si="269"/>
        <v>0</v>
      </c>
      <c r="CZ38" s="231">
        <f t="shared" si="269"/>
        <v>0</v>
      </c>
      <c r="DA38" s="231">
        <f t="shared" si="269"/>
        <v>0</v>
      </c>
      <c r="DB38" s="231">
        <f t="shared" si="269"/>
        <v>0</v>
      </c>
      <c r="DC38" s="231">
        <f t="shared" si="269"/>
        <v>0</v>
      </c>
      <c r="DD38" s="231">
        <f t="shared" si="269"/>
        <v>0</v>
      </c>
      <c r="DE38" s="231">
        <f t="shared" si="269"/>
        <v>0</v>
      </c>
      <c r="DF38" s="231">
        <f t="shared" si="269"/>
        <v>0</v>
      </c>
      <c r="DG38" s="231">
        <f t="shared" si="269"/>
        <v>0</v>
      </c>
      <c r="DH38" s="231">
        <f t="shared" si="269"/>
        <v>0</v>
      </c>
      <c r="DI38" s="231">
        <f t="shared" si="269"/>
        <v>0</v>
      </c>
      <c r="DJ38" s="231">
        <f t="shared" si="269"/>
        <v>0</v>
      </c>
      <c r="DK38" s="231">
        <f t="shared" si="269"/>
        <v>0</v>
      </c>
      <c r="DL38" s="231">
        <f t="shared" si="269"/>
        <v>0</v>
      </c>
      <c r="DM38" s="231">
        <f t="shared" si="269"/>
        <v>0</v>
      </c>
      <c r="DN38" s="231">
        <f t="shared" si="269"/>
        <v>0</v>
      </c>
      <c r="DO38" s="231">
        <f t="shared" si="269"/>
        <v>0</v>
      </c>
      <c r="DP38" s="231">
        <f t="shared" si="269"/>
        <v>0</v>
      </c>
      <c r="DQ38" s="231">
        <f t="shared" si="269"/>
        <v>0</v>
      </c>
      <c r="DR38" s="231">
        <f t="shared" si="269"/>
        <v>0</v>
      </c>
      <c r="DS38" s="231">
        <f t="shared" si="269"/>
        <v>0</v>
      </c>
      <c r="DT38" s="231">
        <f t="shared" si="269"/>
        <v>0</v>
      </c>
      <c r="DU38" s="231">
        <f t="shared" si="269"/>
        <v>0</v>
      </c>
      <c r="DV38" s="231">
        <f t="shared" si="269"/>
        <v>0</v>
      </c>
      <c r="DW38" s="231">
        <f t="shared" si="269"/>
        <v>0</v>
      </c>
      <c r="DX38" s="231">
        <f t="shared" si="269"/>
        <v>0</v>
      </c>
      <c r="DY38" s="231">
        <f t="shared" si="269"/>
        <v>0</v>
      </c>
      <c r="DZ38" s="231">
        <f t="shared" si="269"/>
        <v>0</v>
      </c>
      <c r="EA38" s="231">
        <f t="shared" si="269"/>
        <v>0</v>
      </c>
      <c r="EB38" s="231">
        <f t="shared" si="269"/>
        <v>0</v>
      </c>
      <c r="EC38" s="231">
        <f t="shared" si="269"/>
        <v>0</v>
      </c>
      <c r="ED38" s="231">
        <f t="shared" si="269"/>
        <v>0</v>
      </c>
      <c r="EE38" s="231">
        <f t="shared" si="269"/>
        <v>0</v>
      </c>
      <c r="EF38" s="231"/>
      <c r="EG38" s="231"/>
      <c r="EH38" s="231"/>
      <c r="EI38" s="231"/>
      <c r="EJ38" s="231"/>
      <c r="EK38" s="231"/>
      <c r="EL38" s="231"/>
      <c r="EM38" s="231"/>
      <c r="EN38" s="231">
        <f t="shared" si="269"/>
        <v>0</v>
      </c>
      <c r="EO38" s="231">
        <f t="shared" si="269"/>
        <v>0</v>
      </c>
    </row>
    <row r="39" spans="1:145" ht="45" customHeight="1" x14ac:dyDescent="0.25">
      <c r="A39" s="190"/>
      <c r="B39" s="190">
        <v>21</v>
      </c>
      <c r="C39" s="156" t="s">
        <v>140</v>
      </c>
      <c r="D39" s="58" t="s">
        <v>141</v>
      </c>
      <c r="E39" s="192">
        <v>17622</v>
      </c>
      <c r="F39" s="193">
        <v>7.95</v>
      </c>
      <c r="G39" s="194"/>
      <c r="H39" s="195">
        <v>1</v>
      </c>
      <c r="I39" s="157"/>
      <c r="J39" s="66">
        <v>1.4</v>
      </c>
      <c r="K39" s="66">
        <v>1.68</v>
      </c>
      <c r="L39" s="66">
        <v>2.23</v>
      </c>
      <c r="M39" s="69">
        <v>2.57</v>
      </c>
      <c r="N39" s="62"/>
      <c r="O39" s="41">
        <f t="shared" ref="O39:O41" si="270">(N39*$E39*$F39*$H39*$J39*O$10)</f>
        <v>0</v>
      </c>
      <c r="P39" s="125"/>
      <c r="Q39" s="41">
        <f t="shared" ref="Q39:Q41" si="271">(P39*$E39*$F39*$H39*$J39*Q$10)</f>
        <v>0</v>
      </c>
      <c r="R39" s="125"/>
      <c r="S39" s="41">
        <f t="shared" ref="S39:S41" si="272">(R39*$E39*$F39*$H39*$J39*S$10)</f>
        <v>0</v>
      </c>
      <c r="T39" s="62"/>
      <c r="U39" s="41">
        <f t="shared" ref="U39:U41" si="273">(T39*$E39*$F39*$H39*$J39*U$10)</f>
        <v>0</v>
      </c>
      <c r="V39" s="62"/>
      <c r="W39" s="41">
        <f t="shared" ref="W39:W41" si="274">(V39*$E39*$F39*$H39*$J39*W$10)</f>
        <v>0</v>
      </c>
      <c r="X39" s="62"/>
      <c r="Y39" s="41">
        <f t="shared" ref="Y39:Y41" si="275">(X39*$E39*$F39*$H39*$J39*Y$10)</f>
        <v>0</v>
      </c>
      <c r="Z39" s="125"/>
      <c r="AA39" s="41">
        <f t="shared" ref="AA39:AA41" si="276">(Z39*$E39*$F39*$H39*$J39*AA$10)</f>
        <v>0</v>
      </c>
      <c r="AB39" s="62"/>
      <c r="AC39" s="41">
        <f t="shared" ref="AC39:AC41" si="277">(AB39*$E39*$F39*$H39*$J39*AC$10)</f>
        <v>0</v>
      </c>
      <c r="AD39" s="125"/>
      <c r="AE39" s="63">
        <f>SUM(AD39*$E39*$F39*$H39*$K39*$AE$10)</f>
        <v>0</v>
      </c>
      <c r="AF39" s="125"/>
      <c r="AG39" s="63">
        <f t="shared" ref="AG39:AG41" si="278">SUM(AF39*$E39*$F39*$H39*$K39)</f>
        <v>0</v>
      </c>
      <c r="AH39" s="40"/>
      <c r="AI39" s="43">
        <f t="shared" ref="AI39:AI41" si="279">(AH39*$E39*$F39*$H39*$J39*AI$10)</f>
        <v>0</v>
      </c>
      <c r="AJ39" s="40"/>
      <c r="AK39" s="43">
        <f t="shared" ref="AK39:AK41" si="280">(AJ39*$E39*$F39*$H39*$J39*AK$10)</f>
        <v>0</v>
      </c>
      <c r="AL39" s="40"/>
      <c r="AM39" s="43">
        <f t="shared" ref="AM39:AM41" si="281">(AL39*$E39*$F39*$H39*$J39*AM$10)</f>
        <v>0</v>
      </c>
      <c r="AN39" s="40"/>
      <c r="AO39" s="43">
        <f t="shared" ref="AO39:AO41" si="282">(AN39*$E39*$F39*$H39*$J39*AO$10)</f>
        <v>0</v>
      </c>
      <c r="AP39" s="40"/>
      <c r="AQ39" s="43">
        <f t="shared" ref="AQ39:AQ41" si="283">(AP39*$E39*$F39*$H39*$J39*AQ$10)</f>
        <v>0</v>
      </c>
      <c r="AR39" s="40"/>
      <c r="AS39" s="43">
        <f t="shared" ref="AS39:AS41" si="284">(AR39*$E39*$F39*$H39*$J39*AS$10)</f>
        <v>0</v>
      </c>
      <c r="AT39" s="40"/>
      <c r="AU39" s="43">
        <f t="shared" ref="AU39:AU41" si="285">(AT39*$E39*$F39*$H39*$J39*AU$10)</f>
        <v>0</v>
      </c>
      <c r="AV39" s="40"/>
      <c r="AW39" s="43">
        <f t="shared" ref="AW39:AW41" si="286">(AV39*$E39*$F39*$H39*$J39*AW$10)</f>
        <v>0</v>
      </c>
      <c r="AX39" s="40"/>
      <c r="AY39" s="43">
        <f t="shared" ref="AY39:AY41" si="287">(AX39*$E39*$F39*$H39*$J39*AY$10)</f>
        <v>0</v>
      </c>
      <c r="AZ39" s="40"/>
      <c r="BA39" s="43">
        <f t="shared" ref="BA39:BA41" si="288">(AZ39*$E39*$F39*$H39*$J39*BA$10)</f>
        <v>0</v>
      </c>
      <c r="BB39" s="40"/>
      <c r="BC39" s="43">
        <f t="shared" ref="BC39:BC41" si="289">(BB39*$E39*$F39*$H39*$J39*BC$10)</f>
        <v>0</v>
      </c>
      <c r="BD39" s="40"/>
      <c r="BE39" s="43">
        <f t="shared" ref="BE39:BE41" si="290">(BD39*$E39*$F39*$H39*$J39*BE$10)</f>
        <v>0</v>
      </c>
      <c r="BF39" s="40"/>
      <c r="BG39" s="43">
        <f t="shared" ref="BG39:BG41" si="291">(BF39*$E39*$F39*$H39*$J39*BG$10)</f>
        <v>0</v>
      </c>
      <c r="BH39" s="40"/>
      <c r="BI39" s="43">
        <f t="shared" ref="BI39:BI41" si="292">(BH39*$E39*$F39*$H39*$J39*BI$10)</f>
        <v>0</v>
      </c>
      <c r="BJ39" s="40"/>
      <c r="BK39" s="43">
        <f t="shared" ref="BK39:BK41" si="293">(BJ39*$E39*$F39*$H39*$J39*BK$10)</f>
        <v>0</v>
      </c>
      <c r="BL39" s="40"/>
      <c r="BM39" s="43">
        <f t="shared" ref="BM39:BM41" si="294">(BL39*$E39*$F39*$H39*$J39*BM$10)</f>
        <v>0</v>
      </c>
      <c r="BN39" s="76"/>
      <c r="BO39" s="43">
        <f t="shared" ref="BO39:BO41" si="295">(BN39*$E39*$F39*$H39*$J39*BO$10)</f>
        <v>0</v>
      </c>
      <c r="BP39" s="40"/>
      <c r="BQ39" s="43">
        <f t="shared" ref="BQ39:BQ41" si="296">(BP39*$E39*$F39*$H39*$J39*BQ$10)</f>
        <v>0</v>
      </c>
      <c r="BR39" s="40"/>
      <c r="BS39" s="43">
        <f t="shared" ref="BS39:BS41" si="297">(BR39*$E39*$F39*$H39*$J39*BS$10)</f>
        <v>0</v>
      </c>
      <c r="BT39" s="40"/>
      <c r="BU39" s="43">
        <f t="shared" ref="BU39:BU41" si="298">(BT39*$E39*$F39*$H39*$J39*BU$10)</f>
        <v>0</v>
      </c>
      <c r="BV39" s="40"/>
      <c r="BW39" s="43">
        <f t="shared" ref="BW39:BW41" si="299">(BV39*$E39*$F39*$H39*$J39*BW$10)</f>
        <v>0</v>
      </c>
      <c r="BX39" s="40"/>
      <c r="BY39" s="43">
        <f t="shared" ref="BY39:BY41" si="300">(BX39*$E39*$F39*$H39*$J39*BY$10)</f>
        <v>0</v>
      </c>
      <c r="BZ39" s="40"/>
      <c r="CA39" s="43">
        <f t="shared" ref="CA39:CA41" si="301">(BZ39*$E39*$F39*$H39*$J39*CA$10)</f>
        <v>0</v>
      </c>
      <c r="CB39" s="125"/>
      <c r="CC39" s="41">
        <f t="shared" ref="CC39:CC41" si="302">SUM(CB39*$E39*$F39*$H39*$K39*CC$10)</f>
        <v>0</v>
      </c>
      <c r="CD39" s="62"/>
      <c r="CE39" s="41">
        <f t="shared" ref="CE39:CE41" si="303">SUM(CD39*$E39*$F39*$H39*$K39*CE$10)</f>
        <v>0</v>
      </c>
      <c r="CF39" s="62"/>
      <c r="CG39" s="41">
        <f t="shared" ref="CG39:CG41" si="304">SUM(CF39*$E39*$F39*$H39*$K39*CG$10)</f>
        <v>0</v>
      </c>
      <c r="CH39" s="125"/>
      <c r="CI39" s="41">
        <f t="shared" ref="CI39:CI41" si="305">SUM(CH39*$E39*$F39*$H39*$K39*CI$10)</f>
        <v>0</v>
      </c>
      <c r="CJ39" s="125"/>
      <c r="CK39" s="41">
        <f t="shared" ref="CK39:CK41" si="306">SUM(CJ39*$E39*$F39*$H39*$K39*CK$10)</f>
        <v>0</v>
      </c>
      <c r="CL39" s="62"/>
      <c r="CM39" s="41">
        <f t="shared" ref="CM39:CM41" si="307">SUM(CL39*$E39*$F39*$H39*$K39*CM$10)</f>
        <v>0</v>
      </c>
      <c r="CN39" s="62"/>
      <c r="CO39" s="41">
        <f t="shared" ref="CO39:CO41" si="308">SUM(CN39*$E39*$F39*$H39*$K39*CO$10)</f>
        <v>0</v>
      </c>
      <c r="CP39" s="125"/>
      <c r="CQ39" s="41">
        <f t="shared" ref="CQ39:CQ41" si="309">SUM(CP39*$E39*$F39*$H39*$K39*CQ$10)</f>
        <v>0</v>
      </c>
      <c r="CR39" s="62"/>
      <c r="CS39" s="41">
        <f t="shared" ref="CS39:CS41" si="310">SUM(CR39*$E39*$F39*$H39*$K39*CS$10)</f>
        <v>0</v>
      </c>
      <c r="CT39" s="62"/>
      <c r="CU39" s="41">
        <f t="shared" ref="CU39:CU41" si="311">SUM(CT39*$E39*$F39*$H39*$K39*CU$10)</f>
        <v>0</v>
      </c>
      <c r="CV39" s="62"/>
      <c r="CW39" s="41">
        <f t="shared" ref="CW39:CW41" si="312">SUM(CV39*$E39*$F39*$H39*$K39*CW$10)</f>
        <v>0</v>
      </c>
      <c r="CX39" s="62"/>
      <c r="CY39" s="41">
        <f t="shared" ref="CY39:CY41" si="313">SUM(CX39*$E39*$F39*$H39*$K39*CY$10)</f>
        <v>0</v>
      </c>
      <c r="CZ39" s="62"/>
      <c r="DA39" s="41">
        <f t="shared" ref="DA39:DA41" si="314">SUM(CZ39*$E39*$F39*$H39*$K39*DA$10)</f>
        <v>0</v>
      </c>
      <c r="DB39" s="62"/>
      <c r="DC39" s="41">
        <f t="shared" ref="DC39:DC41" si="315">SUM(DB39*$E39*$F39*$H39*$K39*DC$10)</f>
        <v>0</v>
      </c>
      <c r="DD39" s="62"/>
      <c r="DE39" s="63">
        <f t="shared" ref="DE39:DE41" si="316">SUM(DD39*$E39*$F39*$H39*$K39*DE$10)</f>
        <v>0</v>
      </c>
      <c r="DF39" s="199"/>
      <c r="DG39" s="63">
        <f t="shared" ref="DG39:DG41" si="317">SUM(DF39*$E39*$F39*$H39*$K39*DG$10)</f>
        <v>0</v>
      </c>
      <c r="DH39" s="62"/>
      <c r="DI39" s="63">
        <f t="shared" ref="DI39:DI41" si="318">SUM(DH39*$E39*$F39*$H39*$L39*DI$10)</f>
        <v>0</v>
      </c>
      <c r="DJ39" s="62"/>
      <c r="DK39" s="63">
        <f t="shared" ref="DK39:DK41" si="319">SUM(DJ39*$E39*$F39*$H39*$M39*DK$10)</f>
        <v>0</v>
      </c>
      <c r="DL39" s="63"/>
      <c r="DM39" s="41">
        <f t="shared" ref="DM39:DM41" si="320">(DL39*$E39*$F39*$H39*$J39*DM$10)</f>
        <v>0</v>
      </c>
      <c r="DN39" s="63"/>
      <c r="DO39" s="41">
        <f t="shared" ref="DO39:DO41" si="321">(DN39*$E39*$F39*$H39*$J39*DO$10)</f>
        <v>0</v>
      </c>
      <c r="DP39" s="62"/>
      <c r="DQ39" s="41">
        <f t="shared" ref="DQ39:DQ41" si="322">SUM(DP39*$E39*$F39*$H39)</f>
        <v>0</v>
      </c>
      <c r="DR39" s="62"/>
      <c r="DS39" s="196"/>
      <c r="DT39" s="63"/>
      <c r="DU39" s="41">
        <f t="shared" ref="DU39:DU41" si="323">(DT39*$E39*$F39*$H39*$J39*DU$10)</f>
        <v>0</v>
      </c>
      <c r="DV39" s="63"/>
      <c r="DW39" s="41">
        <f t="shared" ref="DW39:DW41" si="324">(DV39*$E39*$F39*$H39*$J39*DW$10)</f>
        <v>0</v>
      </c>
      <c r="DX39" s="63"/>
      <c r="DY39" s="196"/>
      <c r="DZ39" s="64"/>
      <c r="EA39" s="64"/>
      <c r="EB39" s="200"/>
      <c r="EC39" s="196">
        <f t="shared" ref="EC39:EC41" si="325">(EB39*$E39*$F39*$H39*$J39)</f>
        <v>0</v>
      </c>
      <c r="ED39" s="200"/>
      <c r="EE39" s="200"/>
      <c r="EF39" s="200"/>
      <c r="EG39" s="47">
        <f t="shared" ref="EG39:EG41" si="326">(EF39*$E39*$F39*$H39*$J39)</f>
        <v>0</v>
      </c>
      <c r="EH39" s="77"/>
      <c r="EI39" s="77"/>
      <c r="EJ39" s="77"/>
      <c r="EK39" s="77"/>
      <c r="EL39" s="47"/>
      <c r="EM39" s="77"/>
      <c r="EN39" s="198">
        <f t="shared" ref="EN39:EO41" si="327">SUM(N39,P39,R39,T39,V39,X39,Z39,AB39,AD39,AF39,AH39,AJ39,AL39,AN39,AP39,AR39,AT39,AV39,AX39,AZ39,BB39,BD39,BF39,BH39,BJ39,BL39,BN39,BP39,BR39,BT39,BV39,BX39,BZ39,CB39,CD39,CF39,CH39,CJ39,CL39,CN39,CP39,CR39,CT39,CV39,CX39,CZ39,DB39,DD39,DF39,DH39,DJ39,DL39,DN39,DP39,DR39,DT39,DV39,DX39,DZ39,EB39,ED39,EF39,EH39,EJ39,EL39)</f>
        <v>0</v>
      </c>
      <c r="EO39" s="198">
        <f t="shared" si="327"/>
        <v>0</v>
      </c>
    </row>
    <row r="40" spans="1:145" s="158" customFormat="1" ht="30" customHeight="1" x14ac:dyDescent="0.25">
      <c r="A40" s="34"/>
      <c r="B40" s="34">
        <v>22</v>
      </c>
      <c r="C40" s="153" t="s">
        <v>142</v>
      </c>
      <c r="D40" s="65" t="s">
        <v>143</v>
      </c>
      <c r="E40" s="36">
        <v>17622</v>
      </c>
      <c r="F40" s="67">
        <v>14.23</v>
      </c>
      <c r="G40" s="38"/>
      <c r="H40" s="67">
        <v>1</v>
      </c>
      <c r="I40" s="68"/>
      <c r="J40" s="72">
        <v>1.4</v>
      </c>
      <c r="K40" s="72">
        <v>1.68</v>
      </c>
      <c r="L40" s="72">
        <v>2.23</v>
      </c>
      <c r="M40" s="73">
        <v>2.57</v>
      </c>
      <c r="N40" s="40"/>
      <c r="O40" s="41">
        <f t="shared" si="270"/>
        <v>0</v>
      </c>
      <c r="P40" s="74"/>
      <c r="Q40" s="41">
        <f t="shared" si="271"/>
        <v>0</v>
      </c>
      <c r="R40" s="46">
        <v>0</v>
      </c>
      <c r="S40" s="41">
        <f t="shared" si="272"/>
        <v>0</v>
      </c>
      <c r="T40" s="40"/>
      <c r="U40" s="41">
        <f t="shared" si="273"/>
        <v>0</v>
      </c>
      <c r="V40" s="40"/>
      <c r="W40" s="41">
        <f t="shared" si="274"/>
        <v>0</v>
      </c>
      <c r="X40" s="40"/>
      <c r="Y40" s="41">
        <f t="shared" si="275"/>
        <v>0</v>
      </c>
      <c r="Z40" s="46"/>
      <c r="AA40" s="41">
        <f t="shared" si="276"/>
        <v>0</v>
      </c>
      <c r="AB40" s="40"/>
      <c r="AC40" s="41">
        <f t="shared" si="277"/>
        <v>0</v>
      </c>
      <c r="AD40" s="46"/>
      <c r="AE40" s="40">
        <f>SUM(AD40*$E40*$F40*$H40*$K40*$AE$10)</f>
        <v>0</v>
      </c>
      <c r="AF40" s="46">
        <v>0</v>
      </c>
      <c r="AG40" s="40">
        <f t="shared" si="278"/>
        <v>0</v>
      </c>
      <c r="AH40" s="40"/>
      <c r="AI40" s="43">
        <f t="shared" si="279"/>
        <v>0</v>
      </c>
      <c r="AJ40" s="40">
        <v>0</v>
      </c>
      <c r="AK40" s="43">
        <f t="shared" si="280"/>
        <v>0</v>
      </c>
      <c r="AL40" s="40"/>
      <c r="AM40" s="43">
        <f t="shared" si="281"/>
        <v>0</v>
      </c>
      <c r="AN40" s="40"/>
      <c r="AO40" s="43">
        <f t="shared" si="282"/>
        <v>0</v>
      </c>
      <c r="AP40" s="40"/>
      <c r="AQ40" s="43">
        <f t="shared" si="283"/>
        <v>0</v>
      </c>
      <c r="AR40" s="40"/>
      <c r="AS40" s="43">
        <f t="shared" si="284"/>
        <v>0</v>
      </c>
      <c r="AT40" s="40"/>
      <c r="AU40" s="43">
        <f t="shared" si="285"/>
        <v>0</v>
      </c>
      <c r="AV40" s="40"/>
      <c r="AW40" s="43">
        <f t="shared" si="286"/>
        <v>0</v>
      </c>
      <c r="AX40" s="40"/>
      <c r="AY40" s="43">
        <f t="shared" si="287"/>
        <v>0</v>
      </c>
      <c r="AZ40" s="40"/>
      <c r="BA40" s="43">
        <f t="shared" si="288"/>
        <v>0</v>
      </c>
      <c r="BB40" s="40"/>
      <c r="BC40" s="43">
        <f t="shared" si="289"/>
        <v>0</v>
      </c>
      <c r="BD40" s="40"/>
      <c r="BE40" s="43">
        <f t="shared" si="290"/>
        <v>0</v>
      </c>
      <c r="BF40" s="40"/>
      <c r="BG40" s="43">
        <f t="shared" si="291"/>
        <v>0</v>
      </c>
      <c r="BH40" s="40"/>
      <c r="BI40" s="43">
        <f t="shared" si="292"/>
        <v>0</v>
      </c>
      <c r="BJ40" s="40"/>
      <c r="BK40" s="43">
        <f t="shared" si="293"/>
        <v>0</v>
      </c>
      <c r="BL40" s="40"/>
      <c r="BM40" s="43">
        <f t="shared" si="294"/>
        <v>0</v>
      </c>
      <c r="BN40" s="76"/>
      <c r="BO40" s="43">
        <f t="shared" si="295"/>
        <v>0</v>
      </c>
      <c r="BP40" s="40"/>
      <c r="BQ40" s="43">
        <f t="shared" si="296"/>
        <v>0</v>
      </c>
      <c r="BR40" s="40">
        <v>0</v>
      </c>
      <c r="BS40" s="43">
        <f t="shared" si="297"/>
        <v>0</v>
      </c>
      <c r="BT40" s="40"/>
      <c r="BU40" s="43">
        <f t="shared" si="298"/>
        <v>0</v>
      </c>
      <c r="BV40" s="40"/>
      <c r="BW40" s="43">
        <f t="shared" si="299"/>
        <v>0</v>
      </c>
      <c r="BX40" s="40"/>
      <c r="BY40" s="43">
        <f t="shared" si="300"/>
        <v>0</v>
      </c>
      <c r="BZ40" s="40"/>
      <c r="CA40" s="43">
        <f t="shared" si="301"/>
        <v>0</v>
      </c>
      <c r="CB40" s="46"/>
      <c r="CC40" s="43">
        <f t="shared" si="302"/>
        <v>0</v>
      </c>
      <c r="CD40" s="40"/>
      <c r="CE40" s="43">
        <f t="shared" si="303"/>
        <v>0</v>
      </c>
      <c r="CF40" s="40"/>
      <c r="CG40" s="43">
        <f t="shared" si="304"/>
        <v>0</v>
      </c>
      <c r="CH40" s="46"/>
      <c r="CI40" s="43">
        <f t="shared" si="305"/>
        <v>0</v>
      </c>
      <c r="CJ40" s="46"/>
      <c r="CK40" s="43">
        <f t="shared" si="306"/>
        <v>0</v>
      </c>
      <c r="CL40" s="40"/>
      <c r="CM40" s="43">
        <f t="shared" si="307"/>
        <v>0</v>
      </c>
      <c r="CN40" s="40"/>
      <c r="CO40" s="43">
        <f t="shared" si="308"/>
        <v>0</v>
      </c>
      <c r="CP40" s="46"/>
      <c r="CQ40" s="43">
        <f t="shared" si="309"/>
        <v>0</v>
      </c>
      <c r="CR40" s="40"/>
      <c r="CS40" s="43">
        <f t="shared" si="310"/>
        <v>0</v>
      </c>
      <c r="CT40" s="40">
        <v>0</v>
      </c>
      <c r="CU40" s="43">
        <f t="shared" si="311"/>
        <v>0</v>
      </c>
      <c r="CV40" s="40"/>
      <c r="CW40" s="43">
        <f t="shared" si="312"/>
        <v>0</v>
      </c>
      <c r="CX40" s="40"/>
      <c r="CY40" s="43">
        <f t="shared" si="313"/>
        <v>0</v>
      </c>
      <c r="CZ40" s="40"/>
      <c r="DA40" s="43">
        <f t="shared" si="314"/>
        <v>0</v>
      </c>
      <c r="DB40" s="40"/>
      <c r="DC40" s="43">
        <f t="shared" si="315"/>
        <v>0</v>
      </c>
      <c r="DD40" s="40"/>
      <c r="DE40" s="40">
        <f t="shared" si="316"/>
        <v>0</v>
      </c>
      <c r="DF40" s="44">
        <v>0</v>
      </c>
      <c r="DG40" s="40">
        <f t="shared" si="317"/>
        <v>0</v>
      </c>
      <c r="DH40" s="40"/>
      <c r="DI40" s="40">
        <f t="shared" si="318"/>
        <v>0</v>
      </c>
      <c r="DJ40" s="40">
        <v>0</v>
      </c>
      <c r="DK40" s="40">
        <f t="shared" si="319"/>
        <v>0</v>
      </c>
      <c r="DL40" s="78"/>
      <c r="DM40" s="41">
        <f t="shared" si="320"/>
        <v>0</v>
      </c>
      <c r="DN40" s="40"/>
      <c r="DO40" s="41">
        <f t="shared" si="321"/>
        <v>0</v>
      </c>
      <c r="DP40" s="40"/>
      <c r="DQ40" s="43">
        <f t="shared" si="322"/>
        <v>0</v>
      </c>
      <c r="DR40" s="40"/>
      <c r="DS40" s="46"/>
      <c r="DT40" s="40"/>
      <c r="DU40" s="41">
        <f t="shared" si="323"/>
        <v>0</v>
      </c>
      <c r="DV40" s="40"/>
      <c r="DW40" s="41">
        <f t="shared" si="324"/>
        <v>0</v>
      </c>
      <c r="DX40" s="40"/>
      <c r="DY40" s="46"/>
      <c r="DZ40" s="45"/>
      <c r="EA40" s="45"/>
      <c r="EB40" s="57"/>
      <c r="EC40" s="46">
        <f t="shared" si="325"/>
        <v>0</v>
      </c>
      <c r="ED40" s="57"/>
      <c r="EE40" s="57"/>
      <c r="EF40" s="57"/>
      <c r="EG40" s="47">
        <f t="shared" si="326"/>
        <v>0</v>
      </c>
      <c r="EH40" s="77"/>
      <c r="EI40" s="77"/>
      <c r="EJ40" s="77"/>
      <c r="EK40" s="77"/>
      <c r="EL40" s="47"/>
      <c r="EM40" s="77"/>
      <c r="EN40" s="48">
        <f t="shared" si="327"/>
        <v>0</v>
      </c>
      <c r="EO40" s="48">
        <f t="shared" si="327"/>
        <v>0</v>
      </c>
    </row>
    <row r="41" spans="1:145" s="158" customFormat="1" ht="45" customHeight="1" x14ac:dyDescent="0.25">
      <c r="A41" s="34"/>
      <c r="B41" s="34">
        <v>23</v>
      </c>
      <c r="C41" s="153" t="s">
        <v>144</v>
      </c>
      <c r="D41" s="65" t="s">
        <v>145</v>
      </c>
      <c r="E41" s="36">
        <v>17622</v>
      </c>
      <c r="F41" s="67">
        <v>10.34</v>
      </c>
      <c r="G41" s="38"/>
      <c r="H41" s="67">
        <v>1</v>
      </c>
      <c r="I41" s="68"/>
      <c r="J41" s="72">
        <v>1.4</v>
      </c>
      <c r="K41" s="72">
        <v>1.68</v>
      </c>
      <c r="L41" s="72">
        <v>2.23</v>
      </c>
      <c r="M41" s="73">
        <v>2.57</v>
      </c>
      <c r="N41" s="70"/>
      <c r="O41" s="41">
        <f t="shared" si="270"/>
        <v>0</v>
      </c>
      <c r="P41" s="74"/>
      <c r="Q41" s="41">
        <f t="shared" si="271"/>
        <v>0</v>
      </c>
      <c r="R41" s="74"/>
      <c r="S41" s="41">
        <f t="shared" si="272"/>
        <v>0</v>
      </c>
      <c r="T41" s="70"/>
      <c r="U41" s="41">
        <f t="shared" si="273"/>
        <v>0</v>
      </c>
      <c r="V41" s="70"/>
      <c r="W41" s="41">
        <f t="shared" si="274"/>
        <v>0</v>
      </c>
      <c r="X41" s="70"/>
      <c r="Y41" s="41">
        <f t="shared" si="275"/>
        <v>0</v>
      </c>
      <c r="Z41" s="74"/>
      <c r="AA41" s="41">
        <f t="shared" si="276"/>
        <v>0</v>
      </c>
      <c r="AB41" s="70"/>
      <c r="AC41" s="41">
        <f t="shared" si="277"/>
        <v>0</v>
      </c>
      <c r="AD41" s="74"/>
      <c r="AE41" s="40">
        <f>SUM(AD41*$E41*$F41*$H41*$K41*$AE$10)</f>
        <v>0</v>
      </c>
      <c r="AF41" s="74"/>
      <c r="AG41" s="40">
        <f t="shared" si="278"/>
        <v>0</v>
      </c>
      <c r="AH41" s="40"/>
      <c r="AI41" s="43">
        <f t="shared" si="279"/>
        <v>0</v>
      </c>
      <c r="AJ41" s="40"/>
      <c r="AK41" s="43">
        <f t="shared" si="280"/>
        <v>0</v>
      </c>
      <c r="AL41" s="40"/>
      <c r="AM41" s="43">
        <f t="shared" si="281"/>
        <v>0</v>
      </c>
      <c r="AN41" s="40"/>
      <c r="AO41" s="43">
        <f t="shared" si="282"/>
        <v>0</v>
      </c>
      <c r="AP41" s="40"/>
      <c r="AQ41" s="43">
        <f t="shared" si="283"/>
        <v>0</v>
      </c>
      <c r="AR41" s="40"/>
      <c r="AS41" s="43">
        <f t="shared" si="284"/>
        <v>0</v>
      </c>
      <c r="AT41" s="40"/>
      <c r="AU41" s="43">
        <f t="shared" si="285"/>
        <v>0</v>
      </c>
      <c r="AV41" s="40"/>
      <c r="AW41" s="43">
        <f t="shared" si="286"/>
        <v>0</v>
      </c>
      <c r="AX41" s="40"/>
      <c r="AY41" s="43">
        <f t="shared" si="287"/>
        <v>0</v>
      </c>
      <c r="AZ41" s="40"/>
      <c r="BA41" s="43">
        <f t="shared" si="288"/>
        <v>0</v>
      </c>
      <c r="BB41" s="40"/>
      <c r="BC41" s="43">
        <f t="shared" si="289"/>
        <v>0</v>
      </c>
      <c r="BD41" s="40"/>
      <c r="BE41" s="43">
        <f t="shared" si="290"/>
        <v>0</v>
      </c>
      <c r="BF41" s="40"/>
      <c r="BG41" s="43">
        <f t="shared" si="291"/>
        <v>0</v>
      </c>
      <c r="BH41" s="40"/>
      <c r="BI41" s="43">
        <f t="shared" si="292"/>
        <v>0</v>
      </c>
      <c r="BJ41" s="40"/>
      <c r="BK41" s="43">
        <f t="shared" si="293"/>
        <v>0</v>
      </c>
      <c r="BL41" s="40"/>
      <c r="BM41" s="43">
        <f t="shared" si="294"/>
        <v>0</v>
      </c>
      <c r="BN41" s="76"/>
      <c r="BO41" s="43">
        <f t="shared" si="295"/>
        <v>0</v>
      </c>
      <c r="BP41" s="40"/>
      <c r="BQ41" s="43">
        <f t="shared" si="296"/>
        <v>0</v>
      </c>
      <c r="BR41" s="40"/>
      <c r="BS41" s="43">
        <f t="shared" si="297"/>
        <v>0</v>
      </c>
      <c r="BT41" s="40"/>
      <c r="BU41" s="43">
        <f t="shared" si="298"/>
        <v>0</v>
      </c>
      <c r="BV41" s="40"/>
      <c r="BW41" s="43">
        <f t="shared" si="299"/>
        <v>0</v>
      </c>
      <c r="BX41" s="40"/>
      <c r="BY41" s="43">
        <f t="shared" si="300"/>
        <v>0</v>
      </c>
      <c r="BZ41" s="40"/>
      <c r="CA41" s="43">
        <f t="shared" si="301"/>
        <v>0</v>
      </c>
      <c r="CB41" s="74"/>
      <c r="CC41" s="43">
        <f t="shared" si="302"/>
        <v>0</v>
      </c>
      <c r="CD41" s="70"/>
      <c r="CE41" s="43">
        <f t="shared" si="303"/>
        <v>0</v>
      </c>
      <c r="CF41" s="70"/>
      <c r="CG41" s="43">
        <f t="shared" si="304"/>
        <v>0</v>
      </c>
      <c r="CH41" s="74"/>
      <c r="CI41" s="43">
        <f t="shared" si="305"/>
        <v>0</v>
      </c>
      <c r="CJ41" s="74"/>
      <c r="CK41" s="43">
        <f t="shared" si="306"/>
        <v>0</v>
      </c>
      <c r="CL41" s="70"/>
      <c r="CM41" s="43">
        <f t="shared" si="307"/>
        <v>0</v>
      </c>
      <c r="CN41" s="70"/>
      <c r="CO41" s="43">
        <f t="shared" si="308"/>
        <v>0</v>
      </c>
      <c r="CP41" s="74"/>
      <c r="CQ41" s="43">
        <f t="shared" si="309"/>
        <v>0</v>
      </c>
      <c r="CR41" s="70"/>
      <c r="CS41" s="43">
        <f t="shared" si="310"/>
        <v>0</v>
      </c>
      <c r="CT41" s="70"/>
      <c r="CU41" s="43">
        <f t="shared" si="311"/>
        <v>0</v>
      </c>
      <c r="CV41" s="70"/>
      <c r="CW41" s="43">
        <f t="shared" si="312"/>
        <v>0</v>
      </c>
      <c r="CX41" s="70"/>
      <c r="CY41" s="43">
        <f t="shared" si="313"/>
        <v>0</v>
      </c>
      <c r="CZ41" s="70"/>
      <c r="DA41" s="43">
        <f t="shared" si="314"/>
        <v>0</v>
      </c>
      <c r="DB41" s="70"/>
      <c r="DC41" s="43">
        <f t="shared" si="315"/>
        <v>0</v>
      </c>
      <c r="DD41" s="70"/>
      <c r="DE41" s="40">
        <f t="shared" si="316"/>
        <v>0</v>
      </c>
      <c r="DF41" s="50"/>
      <c r="DG41" s="40">
        <f t="shared" si="317"/>
        <v>0</v>
      </c>
      <c r="DH41" s="70"/>
      <c r="DI41" s="40">
        <f t="shared" si="318"/>
        <v>0</v>
      </c>
      <c r="DJ41" s="70"/>
      <c r="DK41" s="40">
        <f t="shared" si="319"/>
        <v>0</v>
      </c>
      <c r="DL41" s="40"/>
      <c r="DM41" s="41">
        <f t="shared" si="320"/>
        <v>0</v>
      </c>
      <c r="DN41" s="40"/>
      <c r="DO41" s="41">
        <f t="shared" si="321"/>
        <v>0</v>
      </c>
      <c r="DP41" s="70"/>
      <c r="DQ41" s="43">
        <f t="shared" si="322"/>
        <v>0</v>
      </c>
      <c r="DR41" s="70"/>
      <c r="DS41" s="46"/>
      <c r="DT41" s="40"/>
      <c r="DU41" s="41">
        <f t="shared" si="323"/>
        <v>0</v>
      </c>
      <c r="DV41" s="40"/>
      <c r="DW41" s="41">
        <f t="shared" si="324"/>
        <v>0</v>
      </c>
      <c r="DX41" s="40"/>
      <c r="DY41" s="46"/>
      <c r="DZ41" s="45"/>
      <c r="EA41" s="45"/>
      <c r="EB41" s="57"/>
      <c r="EC41" s="46">
        <f t="shared" si="325"/>
        <v>0</v>
      </c>
      <c r="ED41" s="57"/>
      <c r="EE41" s="57"/>
      <c r="EF41" s="57"/>
      <c r="EG41" s="47">
        <f t="shared" si="326"/>
        <v>0</v>
      </c>
      <c r="EH41" s="77"/>
      <c r="EI41" s="77"/>
      <c r="EJ41" s="77"/>
      <c r="EK41" s="77"/>
      <c r="EL41" s="47"/>
      <c r="EM41" s="77"/>
      <c r="EN41" s="48">
        <f t="shared" si="327"/>
        <v>0</v>
      </c>
      <c r="EO41" s="48">
        <f t="shared" si="327"/>
        <v>0</v>
      </c>
    </row>
    <row r="42" spans="1:145" s="158" customFormat="1" ht="15" customHeight="1" x14ac:dyDescent="0.25">
      <c r="A42" s="227">
        <v>9</v>
      </c>
      <c r="B42" s="227"/>
      <c r="C42" s="218" t="s">
        <v>146</v>
      </c>
      <c r="D42" s="219" t="s">
        <v>147</v>
      </c>
      <c r="E42" s="228">
        <v>17622</v>
      </c>
      <c r="F42" s="229"/>
      <c r="G42" s="230"/>
      <c r="H42" s="221"/>
      <c r="I42" s="221"/>
      <c r="J42" s="126"/>
      <c r="K42" s="126"/>
      <c r="L42" s="126"/>
      <c r="M42" s="69"/>
      <c r="N42" s="231">
        <f t="shared" ref="N42:Z42" si="328">SUM(N43:N44)</f>
        <v>0</v>
      </c>
      <c r="O42" s="231">
        <f t="shared" si="328"/>
        <v>0</v>
      </c>
      <c r="P42" s="231">
        <f t="shared" ref="P42" si="329">SUM(P43:P44)</f>
        <v>5</v>
      </c>
      <c r="Q42" s="231">
        <f>SUM(Q43:Q44)</f>
        <v>170228.51999999996</v>
      </c>
      <c r="R42" s="231">
        <f t="shared" si="328"/>
        <v>0</v>
      </c>
      <c r="S42" s="231">
        <f>SUM(S43:S44)</f>
        <v>0</v>
      </c>
      <c r="T42" s="231">
        <f t="shared" si="328"/>
        <v>0</v>
      </c>
      <c r="U42" s="231">
        <f>SUM(U43:U44)</f>
        <v>0</v>
      </c>
      <c r="V42" s="231">
        <f t="shared" si="328"/>
        <v>0</v>
      </c>
      <c r="W42" s="231">
        <f>SUM(W43:W44)</f>
        <v>0</v>
      </c>
      <c r="X42" s="231">
        <f t="shared" si="328"/>
        <v>0</v>
      </c>
      <c r="Y42" s="231">
        <f>SUM(Y43:Y44)</f>
        <v>0</v>
      </c>
      <c r="Z42" s="231">
        <f t="shared" si="328"/>
        <v>0</v>
      </c>
      <c r="AA42" s="231">
        <f>SUM(AA43:AA44)</f>
        <v>0</v>
      </c>
      <c r="AB42" s="231">
        <f t="shared" ref="AB42:CM42" si="330">SUM(AB43:AB44)</f>
        <v>0</v>
      </c>
      <c r="AC42" s="231">
        <f t="shared" si="330"/>
        <v>0</v>
      </c>
      <c r="AD42" s="231">
        <f t="shared" si="330"/>
        <v>0</v>
      </c>
      <c r="AE42" s="231">
        <f t="shared" si="330"/>
        <v>0</v>
      </c>
      <c r="AF42" s="231">
        <f>SUM(AF43:AF44)</f>
        <v>0</v>
      </c>
      <c r="AG42" s="231">
        <f t="shared" si="330"/>
        <v>0</v>
      </c>
      <c r="AH42" s="231">
        <f t="shared" si="330"/>
        <v>0</v>
      </c>
      <c r="AI42" s="231">
        <f t="shared" si="330"/>
        <v>0</v>
      </c>
      <c r="AJ42" s="231">
        <f t="shared" si="330"/>
        <v>0</v>
      </c>
      <c r="AK42" s="231">
        <f t="shared" si="330"/>
        <v>0</v>
      </c>
      <c r="AL42" s="231">
        <f t="shared" si="330"/>
        <v>0</v>
      </c>
      <c r="AM42" s="231">
        <f t="shared" si="330"/>
        <v>0</v>
      </c>
      <c r="AN42" s="231">
        <f t="shared" si="330"/>
        <v>0</v>
      </c>
      <c r="AO42" s="231">
        <f t="shared" si="330"/>
        <v>0</v>
      </c>
      <c r="AP42" s="231">
        <f t="shared" si="330"/>
        <v>0</v>
      </c>
      <c r="AQ42" s="231">
        <f t="shared" si="330"/>
        <v>0</v>
      </c>
      <c r="AR42" s="231">
        <f t="shared" si="330"/>
        <v>0</v>
      </c>
      <c r="AS42" s="231">
        <f t="shared" si="330"/>
        <v>0</v>
      </c>
      <c r="AT42" s="231">
        <f t="shared" si="330"/>
        <v>0</v>
      </c>
      <c r="AU42" s="231">
        <f t="shared" si="330"/>
        <v>0</v>
      </c>
      <c r="AV42" s="231">
        <f t="shared" si="330"/>
        <v>0</v>
      </c>
      <c r="AW42" s="231">
        <f t="shared" si="330"/>
        <v>0</v>
      </c>
      <c r="AX42" s="231">
        <f t="shared" si="330"/>
        <v>0</v>
      </c>
      <c r="AY42" s="231">
        <f t="shared" si="330"/>
        <v>0</v>
      </c>
      <c r="AZ42" s="231">
        <f t="shared" si="330"/>
        <v>0</v>
      </c>
      <c r="BA42" s="231">
        <f t="shared" si="330"/>
        <v>0</v>
      </c>
      <c r="BB42" s="231">
        <f t="shared" si="330"/>
        <v>0</v>
      </c>
      <c r="BC42" s="231">
        <f t="shared" si="330"/>
        <v>0</v>
      </c>
      <c r="BD42" s="231">
        <f t="shared" si="330"/>
        <v>0</v>
      </c>
      <c r="BE42" s="231">
        <f t="shared" si="330"/>
        <v>0</v>
      </c>
      <c r="BF42" s="231">
        <f t="shared" si="330"/>
        <v>0</v>
      </c>
      <c r="BG42" s="231">
        <f t="shared" si="330"/>
        <v>0</v>
      </c>
      <c r="BH42" s="231">
        <f t="shared" si="330"/>
        <v>0</v>
      </c>
      <c r="BI42" s="231">
        <f t="shared" si="330"/>
        <v>0</v>
      </c>
      <c r="BJ42" s="231">
        <f t="shared" si="330"/>
        <v>0</v>
      </c>
      <c r="BK42" s="231">
        <f t="shared" si="330"/>
        <v>0</v>
      </c>
      <c r="BL42" s="231">
        <f t="shared" si="330"/>
        <v>0</v>
      </c>
      <c r="BM42" s="231">
        <f t="shared" si="330"/>
        <v>0</v>
      </c>
      <c r="BN42" s="231">
        <f t="shared" si="330"/>
        <v>0</v>
      </c>
      <c r="BO42" s="231">
        <f t="shared" si="330"/>
        <v>0</v>
      </c>
      <c r="BP42" s="231">
        <f t="shared" si="330"/>
        <v>0</v>
      </c>
      <c r="BQ42" s="231">
        <f t="shared" si="330"/>
        <v>0</v>
      </c>
      <c r="BR42" s="231">
        <f t="shared" si="330"/>
        <v>0</v>
      </c>
      <c r="BS42" s="231">
        <f t="shared" si="330"/>
        <v>0</v>
      </c>
      <c r="BT42" s="231">
        <f t="shared" si="330"/>
        <v>0</v>
      </c>
      <c r="BU42" s="231">
        <f t="shared" si="330"/>
        <v>0</v>
      </c>
      <c r="BV42" s="231">
        <f t="shared" si="330"/>
        <v>0</v>
      </c>
      <c r="BW42" s="231">
        <f t="shared" si="330"/>
        <v>0</v>
      </c>
      <c r="BX42" s="231">
        <f t="shared" si="330"/>
        <v>0</v>
      </c>
      <c r="BY42" s="231">
        <f t="shared" si="330"/>
        <v>0</v>
      </c>
      <c r="BZ42" s="231">
        <f t="shared" si="330"/>
        <v>0</v>
      </c>
      <c r="CA42" s="231">
        <f t="shared" si="330"/>
        <v>0</v>
      </c>
      <c r="CB42" s="231">
        <f t="shared" si="330"/>
        <v>0</v>
      </c>
      <c r="CC42" s="231">
        <f t="shared" si="330"/>
        <v>0</v>
      </c>
      <c r="CD42" s="231">
        <f t="shared" si="330"/>
        <v>0</v>
      </c>
      <c r="CE42" s="231">
        <f t="shared" si="330"/>
        <v>0</v>
      </c>
      <c r="CF42" s="231">
        <f t="shared" si="330"/>
        <v>0</v>
      </c>
      <c r="CG42" s="231">
        <f t="shared" si="330"/>
        <v>0</v>
      </c>
      <c r="CH42" s="231">
        <f t="shared" si="330"/>
        <v>0</v>
      </c>
      <c r="CI42" s="231">
        <f t="shared" si="330"/>
        <v>0</v>
      </c>
      <c r="CJ42" s="231">
        <f t="shared" si="330"/>
        <v>0</v>
      </c>
      <c r="CK42" s="231">
        <f t="shared" si="330"/>
        <v>0</v>
      </c>
      <c r="CL42" s="231">
        <f t="shared" si="330"/>
        <v>0</v>
      </c>
      <c r="CM42" s="231">
        <f t="shared" si="330"/>
        <v>0</v>
      </c>
      <c r="CN42" s="231">
        <f t="shared" ref="CN42:EO42" si="331">SUM(CN43:CN44)</f>
        <v>0</v>
      </c>
      <c r="CO42" s="231">
        <f t="shared" si="331"/>
        <v>0</v>
      </c>
      <c r="CP42" s="231">
        <f t="shared" si="331"/>
        <v>0</v>
      </c>
      <c r="CQ42" s="231">
        <f t="shared" si="331"/>
        <v>0</v>
      </c>
      <c r="CR42" s="231">
        <f t="shared" si="331"/>
        <v>0</v>
      </c>
      <c r="CS42" s="231">
        <f t="shared" si="331"/>
        <v>0</v>
      </c>
      <c r="CT42" s="231">
        <f t="shared" si="331"/>
        <v>0</v>
      </c>
      <c r="CU42" s="231">
        <f t="shared" si="331"/>
        <v>0</v>
      </c>
      <c r="CV42" s="231">
        <f t="shared" si="331"/>
        <v>0</v>
      </c>
      <c r="CW42" s="231">
        <f t="shared" si="331"/>
        <v>0</v>
      </c>
      <c r="CX42" s="231">
        <f t="shared" si="331"/>
        <v>0</v>
      </c>
      <c r="CY42" s="231">
        <f t="shared" si="331"/>
        <v>0</v>
      </c>
      <c r="CZ42" s="231">
        <f t="shared" si="331"/>
        <v>0</v>
      </c>
      <c r="DA42" s="231">
        <f t="shared" si="331"/>
        <v>0</v>
      </c>
      <c r="DB42" s="231">
        <f t="shared" si="331"/>
        <v>0</v>
      </c>
      <c r="DC42" s="231">
        <f t="shared" si="331"/>
        <v>0</v>
      </c>
      <c r="DD42" s="231">
        <f t="shared" si="331"/>
        <v>0</v>
      </c>
      <c r="DE42" s="231">
        <f t="shared" si="331"/>
        <v>0</v>
      </c>
      <c r="DF42" s="231">
        <f t="shared" si="331"/>
        <v>0</v>
      </c>
      <c r="DG42" s="231">
        <f t="shared" si="331"/>
        <v>0</v>
      </c>
      <c r="DH42" s="231">
        <f t="shared" si="331"/>
        <v>0</v>
      </c>
      <c r="DI42" s="231">
        <f t="shared" si="331"/>
        <v>0</v>
      </c>
      <c r="DJ42" s="231">
        <f t="shared" si="331"/>
        <v>0</v>
      </c>
      <c r="DK42" s="231">
        <f t="shared" si="331"/>
        <v>0</v>
      </c>
      <c r="DL42" s="231">
        <f t="shared" si="331"/>
        <v>0</v>
      </c>
      <c r="DM42" s="231">
        <f t="shared" si="331"/>
        <v>0</v>
      </c>
      <c r="DN42" s="231">
        <f t="shared" si="331"/>
        <v>0</v>
      </c>
      <c r="DO42" s="231">
        <f t="shared" si="331"/>
        <v>0</v>
      </c>
      <c r="DP42" s="231">
        <f t="shared" si="331"/>
        <v>0</v>
      </c>
      <c r="DQ42" s="231">
        <f t="shared" si="331"/>
        <v>0</v>
      </c>
      <c r="DR42" s="231">
        <f t="shared" si="331"/>
        <v>0</v>
      </c>
      <c r="DS42" s="231">
        <f t="shared" si="331"/>
        <v>0</v>
      </c>
      <c r="DT42" s="231">
        <f t="shared" si="331"/>
        <v>0</v>
      </c>
      <c r="DU42" s="231">
        <f t="shared" si="331"/>
        <v>0</v>
      </c>
      <c r="DV42" s="231">
        <f t="shared" si="331"/>
        <v>0</v>
      </c>
      <c r="DW42" s="231">
        <f t="shared" si="331"/>
        <v>0</v>
      </c>
      <c r="DX42" s="231">
        <f t="shared" si="331"/>
        <v>0</v>
      </c>
      <c r="DY42" s="231">
        <f t="shared" si="331"/>
        <v>0</v>
      </c>
      <c r="DZ42" s="231">
        <f t="shared" si="331"/>
        <v>0</v>
      </c>
      <c r="EA42" s="231">
        <f t="shared" si="331"/>
        <v>0</v>
      </c>
      <c r="EB42" s="231">
        <f t="shared" si="331"/>
        <v>0</v>
      </c>
      <c r="EC42" s="231">
        <f t="shared" si="331"/>
        <v>0</v>
      </c>
      <c r="ED42" s="231">
        <f t="shared" si="331"/>
        <v>0</v>
      </c>
      <c r="EE42" s="231">
        <f t="shared" si="331"/>
        <v>0</v>
      </c>
      <c r="EF42" s="231"/>
      <c r="EG42" s="231"/>
      <c r="EH42" s="231"/>
      <c r="EI42" s="231"/>
      <c r="EJ42" s="231"/>
      <c r="EK42" s="231"/>
      <c r="EL42" s="231"/>
      <c r="EM42" s="231"/>
      <c r="EN42" s="231">
        <f t="shared" si="331"/>
        <v>5</v>
      </c>
      <c r="EO42" s="231">
        <f t="shared" si="331"/>
        <v>170228.51999999996</v>
      </c>
    </row>
    <row r="43" spans="1:145" ht="30" customHeight="1" x14ac:dyDescent="0.25">
      <c r="A43" s="190"/>
      <c r="B43" s="190">
        <v>24</v>
      </c>
      <c r="C43" s="156" t="s">
        <v>148</v>
      </c>
      <c r="D43" s="58" t="s">
        <v>149</v>
      </c>
      <c r="E43" s="192">
        <v>17622</v>
      </c>
      <c r="F43" s="193">
        <v>1.38</v>
      </c>
      <c r="G43" s="194"/>
      <c r="H43" s="157">
        <v>1</v>
      </c>
      <c r="I43" s="157"/>
      <c r="J43" s="66">
        <v>1.4</v>
      </c>
      <c r="K43" s="66">
        <v>1.68</v>
      </c>
      <c r="L43" s="66">
        <v>2.23</v>
      </c>
      <c r="M43" s="69">
        <v>2.57</v>
      </c>
      <c r="N43" s="63"/>
      <c r="O43" s="41">
        <f t="shared" ref="O43:O44" si="332">(N43*$E43*$F43*$H43*$J43*O$10)</f>
        <v>0</v>
      </c>
      <c r="P43" s="125">
        <v>5</v>
      </c>
      <c r="Q43" s="41">
        <f t="shared" ref="Q43:Q44" si="333">(P43*$E43*$F43*$H43*$J43*Q$10)</f>
        <v>170228.51999999996</v>
      </c>
      <c r="R43" s="196"/>
      <c r="S43" s="41">
        <f t="shared" ref="S43:S44" si="334">(R43*$E43*$F43*$H43*$J43*S$10)</f>
        <v>0</v>
      </c>
      <c r="T43" s="63"/>
      <c r="U43" s="41">
        <f t="shared" ref="U43:U44" si="335">(T43*$E43*$F43*$H43*$J43*U$10)</f>
        <v>0</v>
      </c>
      <c r="V43" s="63"/>
      <c r="W43" s="41">
        <f t="shared" ref="W43:W44" si="336">(V43*$E43*$F43*$H43*$J43*W$10)</f>
        <v>0</v>
      </c>
      <c r="X43" s="63"/>
      <c r="Y43" s="41">
        <f t="shared" ref="Y43:Y44" si="337">(X43*$E43*$F43*$H43*$J43*Y$10)</f>
        <v>0</v>
      </c>
      <c r="Z43" s="196"/>
      <c r="AA43" s="41">
        <f t="shared" ref="AA43:AA44" si="338">(Z43*$E43*$F43*$H43*$J43*AA$10)</f>
        <v>0</v>
      </c>
      <c r="AB43" s="63"/>
      <c r="AC43" s="41">
        <f t="shared" ref="AC43:AC44" si="339">(AB43*$E43*$F43*$H43*$J43*AC$10)</f>
        <v>0</v>
      </c>
      <c r="AD43" s="196"/>
      <c r="AE43" s="63">
        <f>SUM(AD43*$E43*$F43*$H43*$K43*$AE$10)</f>
        <v>0</v>
      </c>
      <c r="AF43" s="196"/>
      <c r="AG43" s="63">
        <f t="shared" ref="AG43:AG44" si="340">SUM(AF43*$E43*$F43*$H43*$K43)</f>
        <v>0</v>
      </c>
      <c r="AH43" s="40"/>
      <c r="AI43" s="43">
        <f t="shared" ref="AI43:AI44" si="341">(AH43*$E43*$F43*$H43*$J43*AI$10)</f>
        <v>0</v>
      </c>
      <c r="AJ43" s="40"/>
      <c r="AK43" s="43">
        <f t="shared" ref="AK43:AK44" si="342">(AJ43*$E43*$F43*$H43*$J43*AK$10)</f>
        <v>0</v>
      </c>
      <c r="AL43" s="40"/>
      <c r="AM43" s="43">
        <f t="shared" ref="AM43:AM44" si="343">(AL43*$E43*$F43*$H43*$J43*AM$10)</f>
        <v>0</v>
      </c>
      <c r="AN43" s="40"/>
      <c r="AO43" s="43">
        <f t="shared" ref="AO43:AO44" si="344">(AN43*$E43*$F43*$H43*$J43*AO$10)</f>
        <v>0</v>
      </c>
      <c r="AP43" s="40"/>
      <c r="AQ43" s="43">
        <f t="shared" ref="AQ43:AQ44" si="345">(AP43*$E43*$F43*$H43*$J43*AQ$10)</f>
        <v>0</v>
      </c>
      <c r="AR43" s="40"/>
      <c r="AS43" s="43">
        <f t="shared" ref="AS43:AS44" si="346">(AR43*$E43*$F43*$H43*$J43*AS$10)</f>
        <v>0</v>
      </c>
      <c r="AT43" s="40"/>
      <c r="AU43" s="43">
        <f t="shared" ref="AU43:AU44" si="347">(AT43*$E43*$F43*$H43*$J43*AU$10)</f>
        <v>0</v>
      </c>
      <c r="AV43" s="40"/>
      <c r="AW43" s="43">
        <f t="shared" ref="AW43:AW44" si="348">(AV43*$E43*$F43*$H43*$J43*AW$10)</f>
        <v>0</v>
      </c>
      <c r="AX43" s="40"/>
      <c r="AY43" s="43">
        <f t="shared" ref="AY43:AY44" si="349">(AX43*$E43*$F43*$H43*$J43*AY$10)</f>
        <v>0</v>
      </c>
      <c r="AZ43" s="40"/>
      <c r="BA43" s="43">
        <f t="shared" ref="BA43:BA44" si="350">(AZ43*$E43*$F43*$H43*$J43*BA$10)</f>
        <v>0</v>
      </c>
      <c r="BB43" s="40"/>
      <c r="BC43" s="43">
        <f t="shared" ref="BC43:BC44" si="351">(BB43*$E43*$F43*$H43*$J43*BC$10)</f>
        <v>0</v>
      </c>
      <c r="BD43" s="40"/>
      <c r="BE43" s="43">
        <f t="shared" ref="BE43:BE44" si="352">(BD43*$E43*$F43*$H43*$J43*BE$10)</f>
        <v>0</v>
      </c>
      <c r="BF43" s="40"/>
      <c r="BG43" s="43">
        <f t="shared" ref="BG43:BG44" si="353">(BF43*$E43*$F43*$H43*$J43*BG$10)</f>
        <v>0</v>
      </c>
      <c r="BH43" s="40"/>
      <c r="BI43" s="43">
        <f t="shared" ref="BI43:BI44" si="354">(BH43*$E43*$F43*$H43*$J43*BI$10)</f>
        <v>0</v>
      </c>
      <c r="BJ43" s="40"/>
      <c r="BK43" s="43">
        <f t="shared" ref="BK43:BK44" si="355">(BJ43*$E43*$F43*$H43*$J43*BK$10)</f>
        <v>0</v>
      </c>
      <c r="BL43" s="40"/>
      <c r="BM43" s="43">
        <f t="shared" ref="BM43:BM44" si="356">(BL43*$E43*$F43*$H43*$J43*BM$10)</f>
        <v>0</v>
      </c>
      <c r="BN43" s="76"/>
      <c r="BO43" s="43">
        <f t="shared" ref="BO43:BO44" si="357">(BN43*$E43*$F43*$H43*$J43*BO$10)</f>
        <v>0</v>
      </c>
      <c r="BP43" s="40"/>
      <c r="BQ43" s="43">
        <f t="shared" ref="BQ43:BQ44" si="358">(BP43*$E43*$F43*$H43*$J43*BQ$10)</f>
        <v>0</v>
      </c>
      <c r="BR43" s="40"/>
      <c r="BS43" s="43">
        <f t="shared" ref="BS43:BS44" si="359">(BR43*$E43*$F43*$H43*$J43*BS$10)</f>
        <v>0</v>
      </c>
      <c r="BT43" s="40"/>
      <c r="BU43" s="43">
        <f t="shared" ref="BU43:BU44" si="360">(BT43*$E43*$F43*$H43*$J43*BU$10)</f>
        <v>0</v>
      </c>
      <c r="BV43" s="40"/>
      <c r="BW43" s="43">
        <f t="shared" ref="BW43:BW44" si="361">(BV43*$E43*$F43*$H43*$J43*BW$10)</f>
        <v>0</v>
      </c>
      <c r="BX43" s="40"/>
      <c r="BY43" s="43">
        <f t="shared" ref="BY43:BY44" si="362">(BX43*$E43*$F43*$H43*$J43*BY$10)</f>
        <v>0</v>
      </c>
      <c r="BZ43" s="40"/>
      <c r="CA43" s="43">
        <f t="shared" ref="CA43:CA44" si="363">(BZ43*$E43*$F43*$H43*$J43*CA$10)</f>
        <v>0</v>
      </c>
      <c r="CB43" s="196"/>
      <c r="CC43" s="41">
        <f t="shared" ref="CC43:CC44" si="364">SUM(CB43*$E43*$F43*$H43*$K43*CC$10)</f>
        <v>0</v>
      </c>
      <c r="CD43" s="63"/>
      <c r="CE43" s="41">
        <f t="shared" ref="CE43:CE44" si="365">SUM(CD43*$E43*$F43*$H43*$K43*CE$10)</f>
        <v>0</v>
      </c>
      <c r="CF43" s="63"/>
      <c r="CG43" s="41">
        <f t="shared" ref="CG43:CG44" si="366">SUM(CF43*$E43*$F43*$H43*$K43*CG$10)</f>
        <v>0</v>
      </c>
      <c r="CH43" s="196"/>
      <c r="CI43" s="41">
        <f t="shared" ref="CI43:CI44" si="367">SUM(CH43*$E43*$F43*$H43*$K43*CI$10)</f>
        <v>0</v>
      </c>
      <c r="CJ43" s="196"/>
      <c r="CK43" s="41">
        <f t="shared" ref="CK43:CK44" si="368">SUM(CJ43*$E43*$F43*$H43*$K43*CK$10)</f>
        <v>0</v>
      </c>
      <c r="CL43" s="63"/>
      <c r="CM43" s="41">
        <f t="shared" ref="CM43:CM44" si="369">SUM(CL43*$E43*$F43*$H43*$K43*CM$10)</f>
        <v>0</v>
      </c>
      <c r="CN43" s="63"/>
      <c r="CO43" s="41">
        <f t="shared" ref="CO43:CO44" si="370">SUM(CN43*$E43*$F43*$H43*$K43*CO$10)</f>
        <v>0</v>
      </c>
      <c r="CP43" s="196"/>
      <c r="CQ43" s="41">
        <f t="shared" ref="CQ43:CQ44" si="371">SUM(CP43*$E43*$F43*$H43*$K43*CQ$10)</f>
        <v>0</v>
      </c>
      <c r="CR43" s="63"/>
      <c r="CS43" s="41">
        <f t="shared" ref="CS43:CS44" si="372">SUM(CR43*$E43*$F43*$H43*$K43*CS$10)</f>
        <v>0</v>
      </c>
      <c r="CT43" s="63"/>
      <c r="CU43" s="41">
        <f t="shared" ref="CU43:CU44" si="373">SUM(CT43*$E43*$F43*$H43*$K43*CU$10)</f>
        <v>0</v>
      </c>
      <c r="CV43" s="63"/>
      <c r="CW43" s="41">
        <f t="shared" ref="CW43:CW44" si="374">SUM(CV43*$E43*$F43*$H43*$K43*CW$10)</f>
        <v>0</v>
      </c>
      <c r="CX43" s="63"/>
      <c r="CY43" s="41">
        <f t="shared" ref="CY43:CY44" si="375">SUM(CX43*$E43*$F43*$H43*$K43*CY$10)</f>
        <v>0</v>
      </c>
      <c r="CZ43" s="63"/>
      <c r="DA43" s="41">
        <f t="shared" ref="DA43:DA44" si="376">SUM(CZ43*$E43*$F43*$H43*$K43*DA$10)</f>
        <v>0</v>
      </c>
      <c r="DB43" s="63"/>
      <c r="DC43" s="41">
        <f t="shared" ref="DC43:DC44" si="377">SUM(DB43*$E43*$F43*$H43*$K43*DC$10)</f>
        <v>0</v>
      </c>
      <c r="DD43" s="63"/>
      <c r="DE43" s="63">
        <f t="shared" ref="DE43:DE44" si="378">SUM(DD43*$E43*$F43*$H43*$K43*DE$10)</f>
        <v>0</v>
      </c>
      <c r="DF43" s="197"/>
      <c r="DG43" s="63">
        <f t="shared" ref="DG43:DG44" si="379">SUM(DF43*$E43*$F43*$H43*$K43*DG$10)</f>
        <v>0</v>
      </c>
      <c r="DH43" s="63"/>
      <c r="DI43" s="63">
        <f t="shared" ref="DI43:DI44" si="380">SUM(DH43*$E43*$F43*$H43*$L43*DI$10)</f>
        <v>0</v>
      </c>
      <c r="DJ43" s="63"/>
      <c r="DK43" s="63">
        <f t="shared" ref="DK43:DK44" si="381">SUM(DJ43*$E43*$F43*$H43*$M43*DK$10)</f>
        <v>0</v>
      </c>
      <c r="DL43" s="63"/>
      <c r="DM43" s="41">
        <f t="shared" ref="DM43:DM44" si="382">(DL43*$E43*$F43*$H43*$J43*DM$10)</f>
        <v>0</v>
      </c>
      <c r="DN43" s="63"/>
      <c r="DO43" s="41">
        <f t="shared" ref="DO43:DO44" si="383">(DN43*$E43*$F43*$H43*$J43*DO$10)</f>
        <v>0</v>
      </c>
      <c r="DP43" s="63"/>
      <c r="DQ43" s="41">
        <f t="shared" ref="DQ43:DQ44" si="384">SUM(DP43*$E43*$F43*$H43)</f>
        <v>0</v>
      </c>
      <c r="DR43" s="63"/>
      <c r="DS43" s="196"/>
      <c r="DT43" s="63"/>
      <c r="DU43" s="41">
        <f t="shared" ref="DU43:DU44" si="385">(DT43*$E43*$F43*$H43*$J43*DU$10)</f>
        <v>0</v>
      </c>
      <c r="DV43" s="63"/>
      <c r="DW43" s="41">
        <f t="shared" ref="DW43:DW44" si="386">(DV43*$E43*$F43*$H43*$J43*DW$10)</f>
        <v>0</v>
      </c>
      <c r="DX43" s="63"/>
      <c r="DY43" s="196"/>
      <c r="DZ43" s="64"/>
      <c r="EA43" s="64"/>
      <c r="EB43" s="200"/>
      <c r="EC43" s="196">
        <f t="shared" ref="EC43:EC44" si="387">(EB43*$E43*$F43*$H43*$J43)</f>
        <v>0</v>
      </c>
      <c r="ED43" s="200"/>
      <c r="EE43" s="200"/>
      <c r="EF43" s="200"/>
      <c r="EG43" s="47">
        <f t="shared" ref="EG43:EG44" si="388">(EF43*$E43*$F43*$H43*$J43)</f>
        <v>0</v>
      </c>
      <c r="EH43" s="77"/>
      <c r="EI43" s="77"/>
      <c r="EJ43" s="77"/>
      <c r="EK43" s="77"/>
      <c r="EL43" s="47"/>
      <c r="EM43" s="77"/>
      <c r="EN43" s="198">
        <f t="shared" ref="EN43:EO44" si="389">SUM(N43,P43,R43,T43,V43,X43,Z43,AB43,AD43,AF43,AH43,AJ43,AL43,AN43,AP43,AR43,AT43,AV43,AX43,AZ43,BB43,BD43,BF43,BH43,BJ43,BL43,BN43,BP43,BR43,BT43,BV43,BX43,BZ43,CB43,CD43,CF43,CH43,CJ43,CL43,CN43,CP43,CR43,CT43,CV43,CX43,CZ43,DB43,DD43,DF43,DH43,DJ43,DL43,DN43,DP43,DR43,DT43,DV43,DX43,DZ43,EB43,ED43,EF43,EH43,EJ43,EL43)</f>
        <v>5</v>
      </c>
      <c r="EO43" s="198">
        <f t="shared" si="389"/>
        <v>170228.51999999996</v>
      </c>
    </row>
    <row r="44" spans="1:145" s="158" customFormat="1" ht="30" customHeight="1" x14ac:dyDescent="0.25">
      <c r="A44" s="34"/>
      <c r="B44" s="34">
        <v>25</v>
      </c>
      <c r="C44" s="153" t="s">
        <v>150</v>
      </c>
      <c r="D44" s="71" t="s">
        <v>151</v>
      </c>
      <c r="E44" s="36">
        <v>17622</v>
      </c>
      <c r="F44" s="67">
        <v>2.09</v>
      </c>
      <c r="G44" s="38"/>
      <c r="H44" s="68">
        <v>1</v>
      </c>
      <c r="I44" s="68"/>
      <c r="J44" s="66">
        <v>1.4</v>
      </c>
      <c r="K44" s="66">
        <v>1.68</v>
      </c>
      <c r="L44" s="66">
        <v>2.23</v>
      </c>
      <c r="M44" s="69">
        <v>2.57</v>
      </c>
      <c r="N44" s="70"/>
      <c r="O44" s="41">
        <f t="shared" si="332"/>
        <v>0</v>
      </c>
      <c r="P44" s="74"/>
      <c r="Q44" s="41">
        <f t="shared" si="333"/>
        <v>0</v>
      </c>
      <c r="R44" s="74"/>
      <c r="S44" s="41">
        <f t="shared" si="334"/>
        <v>0</v>
      </c>
      <c r="T44" s="70"/>
      <c r="U44" s="41">
        <f t="shared" si="335"/>
        <v>0</v>
      </c>
      <c r="V44" s="70"/>
      <c r="W44" s="41">
        <f t="shared" si="336"/>
        <v>0</v>
      </c>
      <c r="X44" s="70"/>
      <c r="Y44" s="41">
        <f t="shared" si="337"/>
        <v>0</v>
      </c>
      <c r="Z44" s="74"/>
      <c r="AA44" s="41">
        <f t="shared" si="338"/>
        <v>0</v>
      </c>
      <c r="AB44" s="70"/>
      <c r="AC44" s="41">
        <f t="shared" si="339"/>
        <v>0</v>
      </c>
      <c r="AD44" s="74"/>
      <c r="AE44" s="40">
        <f>SUM(AD44*$E44*$F44*$H44*$K44*$AE$10)</f>
        <v>0</v>
      </c>
      <c r="AF44" s="74"/>
      <c r="AG44" s="40">
        <f t="shared" si="340"/>
        <v>0</v>
      </c>
      <c r="AH44" s="40"/>
      <c r="AI44" s="43">
        <f t="shared" si="341"/>
        <v>0</v>
      </c>
      <c r="AJ44" s="40"/>
      <c r="AK44" s="43">
        <f t="shared" si="342"/>
        <v>0</v>
      </c>
      <c r="AL44" s="40"/>
      <c r="AM44" s="43">
        <f t="shared" si="343"/>
        <v>0</v>
      </c>
      <c r="AN44" s="40"/>
      <c r="AO44" s="43">
        <f t="shared" si="344"/>
        <v>0</v>
      </c>
      <c r="AP44" s="40"/>
      <c r="AQ44" s="43">
        <f t="shared" si="345"/>
        <v>0</v>
      </c>
      <c r="AR44" s="40"/>
      <c r="AS44" s="43">
        <f t="shared" si="346"/>
        <v>0</v>
      </c>
      <c r="AT44" s="40"/>
      <c r="AU44" s="43">
        <f t="shared" si="347"/>
        <v>0</v>
      </c>
      <c r="AV44" s="40"/>
      <c r="AW44" s="43">
        <f t="shared" si="348"/>
        <v>0</v>
      </c>
      <c r="AX44" s="40"/>
      <c r="AY44" s="43">
        <f t="shared" si="349"/>
        <v>0</v>
      </c>
      <c r="AZ44" s="40"/>
      <c r="BA44" s="43">
        <f t="shared" si="350"/>
        <v>0</v>
      </c>
      <c r="BB44" s="40"/>
      <c r="BC44" s="43">
        <f t="shared" si="351"/>
        <v>0</v>
      </c>
      <c r="BD44" s="40"/>
      <c r="BE44" s="43">
        <f t="shared" si="352"/>
        <v>0</v>
      </c>
      <c r="BF44" s="40"/>
      <c r="BG44" s="43">
        <f t="shared" si="353"/>
        <v>0</v>
      </c>
      <c r="BH44" s="40"/>
      <c r="BI44" s="43">
        <f t="shared" si="354"/>
        <v>0</v>
      </c>
      <c r="BJ44" s="40"/>
      <c r="BK44" s="43">
        <f t="shared" si="355"/>
        <v>0</v>
      </c>
      <c r="BL44" s="40"/>
      <c r="BM44" s="43">
        <f t="shared" si="356"/>
        <v>0</v>
      </c>
      <c r="BN44" s="76"/>
      <c r="BO44" s="43">
        <f t="shared" si="357"/>
        <v>0</v>
      </c>
      <c r="BP44" s="40"/>
      <c r="BQ44" s="43">
        <f t="shared" si="358"/>
        <v>0</v>
      </c>
      <c r="BR44" s="40"/>
      <c r="BS44" s="43">
        <f t="shared" si="359"/>
        <v>0</v>
      </c>
      <c r="BT44" s="40"/>
      <c r="BU44" s="43">
        <f t="shared" si="360"/>
        <v>0</v>
      </c>
      <c r="BV44" s="40"/>
      <c r="BW44" s="43">
        <f t="shared" si="361"/>
        <v>0</v>
      </c>
      <c r="BX44" s="40"/>
      <c r="BY44" s="43">
        <f t="shared" si="362"/>
        <v>0</v>
      </c>
      <c r="BZ44" s="40"/>
      <c r="CA44" s="43">
        <f t="shared" si="363"/>
        <v>0</v>
      </c>
      <c r="CB44" s="74"/>
      <c r="CC44" s="43">
        <f t="shared" si="364"/>
        <v>0</v>
      </c>
      <c r="CD44" s="70"/>
      <c r="CE44" s="43">
        <f t="shared" si="365"/>
        <v>0</v>
      </c>
      <c r="CF44" s="70"/>
      <c r="CG44" s="43">
        <f t="shared" si="366"/>
        <v>0</v>
      </c>
      <c r="CH44" s="74"/>
      <c r="CI44" s="43">
        <f t="shared" si="367"/>
        <v>0</v>
      </c>
      <c r="CJ44" s="74"/>
      <c r="CK44" s="43">
        <f t="shared" si="368"/>
        <v>0</v>
      </c>
      <c r="CL44" s="70"/>
      <c r="CM44" s="43">
        <f t="shared" si="369"/>
        <v>0</v>
      </c>
      <c r="CN44" s="70"/>
      <c r="CO44" s="43">
        <f t="shared" si="370"/>
        <v>0</v>
      </c>
      <c r="CP44" s="74"/>
      <c r="CQ44" s="43">
        <f t="shared" si="371"/>
        <v>0</v>
      </c>
      <c r="CR44" s="70"/>
      <c r="CS44" s="43">
        <f t="shared" si="372"/>
        <v>0</v>
      </c>
      <c r="CT44" s="70"/>
      <c r="CU44" s="43">
        <f t="shared" si="373"/>
        <v>0</v>
      </c>
      <c r="CV44" s="70"/>
      <c r="CW44" s="43">
        <f t="shared" si="374"/>
        <v>0</v>
      </c>
      <c r="CX44" s="70"/>
      <c r="CY44" s="43">
        <f t="shared" si="375"/>
        <v>0</v>
      </c>
      <c r="CZ44" s="70"/>
      <c r="DA44" s="43">
        <f t="shared" si="376"/>
        <v>0</v>
      </c>
      <c r="DB44" s="70"/>
      <c r="DC44" s="43">
        <f t="shared" si="377"/>
        <v>0</v>
      </c>
      <c r="DD44" s="70"/>
      <c r="DE44" s="40">
        <f t="shared" si="378"/>
        <v>0</v>
      </c>
      <c r="DF44" s="50"/>
      <c r="DG44" s="40">
        <f t="shared" si="379"/>
        <v>0</v>
      </c>
      <c r="DH44" s="70"/>
      <c r="DI44" s="40">
        <f t="shared" si="380"/>
        <v>0</v>
      </c>
      <c r="DJ44" s="70"/>
      <c r="DK44" s="40">
        <f t="shared" si="381"/>
        <v>0</v>
      </c>
      <c r="DL44" s="57"/>
      <c r="DM44" s="41">
        <f t="shared" si="382"/>
        <v>0</v>
      </c>
      <c r="DN44" s="40"/>
      <c r="DO44" s="41">
        <f t="shared" si="383"/>
        <v>0</v>
      </c>
      <c r="DP44" s="70"/>
      <c r="DQ44" s="43">
        <f t="shared" si="384"/>
        <v>0</v>
      </c>
      <c r="DR44" s="70"/>
      <c r="DS44" s="46"/>
      <c r="DT44" s="40"/>
      <c r="DU44" s="41">
        <f t="shared" si="385"/>
        <v>0</v>
      </c>
      <c r="DV44" s="40"/>
      <c r="DW44" s="41">
        <f t="shared" si="386"/>
        <v>0</v>
      </c>
      <c r="DX44" s="40"/>
      <c r="DY44" s="46"/>
      <c r="DZ44" s="45"/>
      <c r="EA44" s="45"/>
      <c r="EB44" s="57"/>
      <c r="EC44" s="46">
        <f t="shared" si="387"/>
        <v>0</v>
      </c>
      <c r="ED44" s="57"/>
      <c r="EE44" s="57"/>
      <c r="EF44" s="57"/>
      <c r="EG44" s="47">
        <f t="shared" si="388"/>
        <v>0</v>
      </c>
      <c r="EH44" s="77"/>
      <c r="EI44" s="77"/>
      <c r="EJ44" s="77"/>
      <c r="EK44" s="77"/>
      <c r="EL44" s="47"/>
      <c r="EM44" s="77"/>
      <c r="EN44" s="48">
        <f t="shared" si="389"/>
        <v>0</v>
      </c>
      <c r="EO44" s="48">
        <f t="shared" si="389"/>
        <v>0</v>
      </c>
    </row>
    <row r="45" spans="1:145" s="158" customFormat="1" ht="15" customHeight="1" x14ac:dyDescent="0.25">
      <c r="A45" s="227">
        <v>10</v>
      </c>
      <c r="B45" s="227"/>
      <c r="C45" s="218" t="s">
        <v>152</v>
      </c>
      <c r="D45" s="219" t="s">
        <v>153</v>
      </c>
      <c r="E45" s="228">
        <v>17622</v>
      </c>
      <c r="F45" s="229"/>
      <c r="G45" s="230"/>
      <c r="H45" s="221"/>
      <c r="I45" s="221"/>
      <c r="J45" s="126"/>
      <c r="K45" s="126"/>
      <c r="L45" s="126"/>
      <c r="M45" s="127">
        <v>2.57</v>
      </c>
      <c r="N45" s="231">
        <f t="shared" ref="N45:BY45" si="390">N46</f>
        <v>0</v>
      </c>
      <c r="O45" s="231">
        <f t="shared" si="390"/>
        <v>0</v>
      </c>
      <c r="P45" s="231">
        <f t="shared" si="390"/>
        <v>0</v>
      </c>
      <c r="Q45" s="231">
        <f t="shared" si="390"/>
        <v>0</v>
      </c>
      <c r="R45" s="231">
        <f t="shared" si="390"/>
        <v>0</v>
      </c>
      <c r="S45" s="231">
        <f t="shared" si="390"/>
        <v>0</v>
      </c>
      <c r="T45" s="231">
        <f t="shared" si="390"/>
        <v>0</v>
      </c>
      <c r="U45" s="231">
        <f t="shared" si="390"/>
        <v>0</v>
      </c>
      <c r="V45" s="231">
        <f t="shared" si="390"/>
        <v>0</v>
      </c>
      <c r="W45" s="231">
        <f t="shared" si="390"/>
        <v>0</v>
      </c>
      <c r="X45" s="231">
        <f t="shared" si="390"/>
        <v>0</v>
      </c>
      <c r="Y45" s="231">
        <f t="shared" si="390"/>
        <v>0</v>
      </c>
      <c r="Z45" s="231">
        <f t="shared" si="390"/>
        <v>0</v>
      </c>
      <c r="AA45" s="231">
        <f t="shared" si="390"/>
        <v>0</v>
      </c>
      <c r="AB45" s="231">
        <f t="shared" si="390"/>
        <v>0</v>
      </c>
      <c r="AC45" s="231">
        <f t="shared" si="390"/>
        <v>0</v>
      </c>
      <c r="AD45" s="231">
        <f t="shared" si="390"/>
        <v>0</v>
      </c>
      <c r="AE45" s="231">
        <f t="shared" si="390"/>
        <v>0</v>
      </c>
      <c r="AF45" s="231">
        <f>AF46</f>
        <v>0</v>
      </c>
      <c r="AG45" s="231">
        <f t="shared" si="390"/>
        <v>0</v>
      </c>
      <c r="AH45" s="231">
        <f t="shared" si="390"/>
        <v>0</v>
      </c>
      <c r="AI45" s="231">
        <f t="shared" si="390"/>
        <v>0</v>
      </c>
      <c r="AJ45" s="231">
        <f t="shared" si="390"/>
        <v>0</v>
      </c>
      <c r="AK45" s="231">
        <f t="shared" si="390"/>
        <v>0</v>
      </c>
      <c r="AL45" s="231">
        <f t="shared" si="390"/>
        <v>0</v>
      </c>
      <c r="AM45" s="231">
        <f t="shared" si="390"/>
        <v>0</v>
      </c>
      <c r="AN45" s="231">
        <f t="shared" si="390"/>
        <v>0</v>
      </c>
      <c r="AO45" s="231">
        <f t="shared" si="390"/>
        <v>0</v>
      </c>
      <c r="AP45" s="231">
        <f t="shared" si="390"/>
        <v>0</v>
      </c>
      <c r="AQ45" s="231">
        <f t="shared" si="390"/>
        <v>0</v>
      </c>
      <c r="AR45" s="231">
        <f t="shared" si="390"/>
        <v>0</v>
      </c>
      <c r="AS45" s="231">
        <f t="shared" si="390"/>
        <v>0</v>
      </c>
      <c r="AT45" s="231">
        <f t="shared" si="390"/>
        <v>0</v>
      </c>
      <c r="AU45" s="231">
        <f t="shared" si="390"/>
        <v>0</v>
      </c>
      <c r="AV45" s="231">
        <f t="shared" si="390"/>
        <v>0</v>
      </c>
      <c r="AW45" s="231">
        <f t="shared" si="390"/>
        <v>0</v>
      </c>
      <c r="AX45" s="231">
        <f t="shared" si="390"/>
        <v>0</v>
      </c>
      <c r="AY45" s="231">
        <f t="shared" si="390"/>
        <v>0</v>
      </c>
      <c r="AZ45" s="231">
        <f t="shared" si="390"/>
        <v>0</v>
      </c>
      <c r="BA45" s="231">
        <f t="shared" si="390"/>
        <v>0</v>
      </c>
      <c r="BB45" s="231">
        <f t="shared" si="390"/>
        <v>0</v>
      </c>
      <c r="BC45" s="231">
        <f t="shared" si="390"/>
        <v>0</v>
      </c>
      <c r="BD45" s="231">
        <f t="shared" si="390"/>
        <v>0</v>
      </c>
      <c r="BE45" s="231">
        <f t="shared" si="390"/>
        <v>0</v>
      </c>
      <c r="BF45" s="231">
        <f t="shared" si="390"/>
        <v>0</v>
      </c>
      <c r="BG45" s="231">
        <f t="shared" si="390"/>
        <v>0</v>
      </c>
      <c r="BH45" s="231">
        <f t="shared" si="390"/>
        <v>0</v>
      </c>
      <c r="BI45" s="231">
        <f t="shared" si="390"/>
        <v>0</v>
      </c>
      <c r="BJ45" s="231">
        <f t="shared" si="390"/>
        <v>0</v>
      </c>
      <c r="BK45" s="231">
        <f t="shared" si="390"/>
        <v>0</v>
      </c>
      <c r="BL45" s="231">
        <f t="shared" si="390"/>
        <v>0</v>
      </c>
      <c r="BM45" s="231">
        <f t="shared" si="390"/>
        <v>0</v>
      </c>
      <c r="BN45" s="231">
        <f t="shared" si="390"/>
        <v>0</v>
      </c>
      <c r="BO45" s="231">
        <f t="shared" si="390"/>
        <v>0</v>
      </c>
      <c r="BP45" s="231">
        <f t="shared" si="390"/>
        <v>0</v>
      </c>
      <c r="BQ45" s="231">
        <f t="shared" si="390"/>
        <v>0</v>
      </c>
      <c r="BR45" s="231">
        <f t="shared" si="390"/>
        <v>0</v>
      </c>
      <c r="BS45" s="231">
        <f t="shared" si="390"/>
        <v>0</v>
      </c>
      <c r="BT45" s="231">
        <f t="shared" si="390"/>
        <v>0</v>
      </c>
      <c r="BU45" s="231">
        <f t="shared" si="390"/>
        <v>0</v>
      </c>
      <c r="BV45" s="231">
        <f t="shared" si="390"/>
        <v>0</v>
      </c>
      <c r="BW45" s="231">
        <f t="shared" si="390"/>
        <v>0</v>
      </c>
      <c r="BX45" s="231">
        <f t="shared" si="390"/>
        <v>0</v>
      </c>
      <c r="BY45" s="231">
        <f t="shared" si="390"/>
        <v>0</v>
      </c>
      <c r="BZ45" s="231">
        <f t="shared" ref="BZ45:DH45" si="391">BZ46</f>
        <v>0</v>
      </c>
      <c r="CA45" s="231">
        <f t="shared" si="391"/>
        <v>0</v>
      </c>
      <c r="CB45" s="231">
        <f t="shared" si="391"/>
        <v>0</v>
      </c>
      <c r="CC45" s="231">
        <f t="shared" si="391"/>
        <v>0</v>
      </c>
      <c r="CD45" s="231">
        <f t="shared" si="391"/>
        <v>0</v>
      </c>
      <c r="CE45" s="231">
        <f t="shared" si="391"/>
        <v>0</v>
      </c>
      <c r="CF45" s="231">
        <f t="shared" si="391"/>
        <v>0</v>
      </c>
      <c r="CG45" s="231">
        <f t="shared" si="391"/>
        <v>0</v>
      </c>
      <c r="CH45" s="231">
        <f t="shared" si="391"/>
        <v>0</v>
      </c>
      <c r="CI45" s="231">
        <f t="shared" si="391"/>
        <v>0</v>
      </c>
      <c r="CJ45" s="231">
        <f t="shared" si="391"/>
        <v>0</v>
      </c>
      <c r="CK45" s="231">
        <f t="shared" si="391"/>
        <v>0</v>
      </c>
      <c r="CL45" s="231">
        <f t="shared" si="391"/>
        <v>0</v>
      </c>
      <c r="CM45" s="231">
        <f t="shared" si="391"/>
        <v>0</v>
      </c>
      <c r="CN45" s="231">
        <f t="shared" si="391"/>
        <v>0</v>
      </c>
      <c r="CO45" s="231">
        <f t="shared" si="391"/>
        <v>0</v>
      </c>
      <c r="CP45" s="231">
        <f t="shared" si="391"/>
        <v>0</v>
      </c>
      <c r="CQ45" s="231">
        <f t="shared" si="391"/>
        <v>0</v>
      </c>
      <c r="CR45" s="231">
        <f t="shared" si="391"/>
        <v>0</v>
      </c>
      <c r="CS45" s="231">
        <f t="shared" si="391"/>
        <v>0</v>
      </c>
      <c r="CT45" s="231">
        <f t="shared" si="391"/>
        <v>0</v>
      </c>
      <c r="CU45" s="231">
        <f t="shared" si="391"/>
        <v>0</v>
      </c>
      <c r="CV45" s="231">
        <f t="shared" si="391"/>
        <v>0</v>
      </c>
      <c r="CW45" s="231">
        <f t="shared" si="391"/>
        <v>0</v>
      </c>
      <c r="CX45" s="231">
        <f>CX46</f>
        <v>0</v>
      </c>
      <c r="CY45" s="231">
        <f t="shared" si="391"/>
        <v>0</v>
      </c>
      <c r="CZ45" s="231">
        <f>CZ46</f>
        <v>0</v>
      </c>
      <c r="DA45" s="231">
        <f t="shared" si="391"/>
        <v>0</v>
      </c>
      <c r="DB45" s="231">
        <f>DB46</f>
        <v>0</v>
      </c>
      <c r="DC45" s="231">
        <f t="shared" si="391"/>
        <v>0</v>
      </c>
      <c r="DD45" s="231">
        <f t="shared" si="391"/>
        <v>0</v>
      </c>
      <c r="DE45" s="231">
        <f t="shared" si="391"/>
        <v>0</v>
      </c>
      <c r="DF45" s="231">
        <f t="shared" si="391"/>
        <v>0</v>
      </c>
      <c r="DG45" s="231">
        <f t="shared" si="391"/>
        <v>0</v>
      </c>
      <c r="DH45" s="231">
        <f t="shared" si="391"/>
        <v>0</v>
      </c>
      <c r="DI45" s="231">
        <f>DI46</f>
        <v>0</v>
      </c>
      <c r="DJ45" s="231">
        <f>DJ46</f>
        <v>0</v>
      </c>
      <c r="DK45" s="231">
        <f>DK46</f>
        <v>0</v>
      </c>
      <c r="DL45" s="231">
        <f t="shared" ref="DL45:EO45" si="392">DL46</f>
        <v>0</v>
      </c>
      <c r="DM45" s="231">
        <f t="shared" si="392"/>
        <v>0</v>
      </c>
      <c r="DN45" s="231">
        <f t="shared" si="392"/>
        <v>0</v>
      </c>
      <c r="DO45" s="231">
        <f t="shared" si="392"/>
        <v>0</v>
      </c>
      <c r="DP45" s="231">
        <f t="shared" si="392"/>
        <v>0</v>
      </c>
      <c r="DQ45" s="231">
        <f t="shared" si="392"/>
        <v>0</v>
      </c>
      <c r="DR45" s="231">
        <f t="shared" si="392"/>
        <v>0</v>
      </c>
      <c r="DS45" s="231">
        <f t="shared" si="392"/>
        <v>0</v>
      </c>
      <c r="DT45" s="231">
        <f t="shared" si="392"/>
        <v>0</v>
      </c>
      <c r="DU45" s="231">
        <f t="shared" si="392"/>
        <v>0</v>
      </c>
      <c r="DV45" s="231">
        <f t="shared" si="392"/>
        <v>0</v>
      </c>
      <c r="DW45" s="231">
        <f t="shared" si="392"/>
        <v>0</v>
      </c>
      <c r="DX45" s="231">
        <f t="shared" si="392"/>
        <v>0</v>
      </c>
      <c r="DY45" s="231">
        <f t="shared" si="392"/>
        <v>0</v>
      </c>
      <c r="DZ45" s="231">
        <f t="shared" si="392"/>
        <v>0</v>
      </c>
      <c r="EA45" s="231">
        <f t="shared" si="392"/>
        <v>0</v>
      </c>
      <c r="EB45" s="231">
        <f t="shared" si="392"/>
        <v>0</v>
      </c>
      <c r="EC45" s="231">
        <f t="shared" si="392"/>
        <v>0</v>
      </c>
      <c r="ED45" s="231">
        <f t="shared" si="392"/>
        <v>0</v>
      </c>
      <c r="EE45" s="231">
        <f t="shared" si="392"/>
        <v>0</v>
      </c>
      <c r="EF45" s="231"/>
      <c r="EG45" s="231"/>
      <c r="EH45" s="231"/>
      <c r="EI45" s="231"/>
      <c r="EJ45" s="231"/>
      <c r="EK45" s="231"/>
      <c r="EL45" s="231"/>
      <c r="EM45" s="231"/>
      <c r="EN45" s="231">
        <f t="shared" si="392"/>
        <v>0</v>
      </c>
      <c r="EO45" s="231">
        <f t="shared" si="392"/>
        <v>0</v>
      </c>
    </row>
    <row r="46" spans="1:145" ht="15.75" customHeight="1" x14ac:dyDescent="0.25">
      <c r="A46" s="190"/>
      <c r="B46" s="190">
        <v>26</v>
      </c>
      <c r="C46" s="156" t="s">
        <v>154</v>
      </c>
      <c r="D46" s="58" t="s">
        <v>155</v>
      </c>
      <c r="E46" s="192">
        <v>17622</v>
      </c>
      <c r="F46" s="193">
        <v>1.6</v>
      </c>
      <c r="G46" s="194"/>
      <c r="H46" s="157">
        <v>1</v>
      </c>
      <c r="I46" s="157"/>
      <c r="J46" s="66">
        <v>1.4</v>
      </c>
      <c r="K46" s="66">
        <v>1.68</v>
      </c>
      <c r="L46" s="66">
        <v>2.23</v>
      </c>
      <c r="M46" s="69">
        <v>2.57</v>
      </c>
      <c r="N46" s="63"/>
      <c r="O46" s="41">
        <f>(N46*$E46*$F46*$H46*$J46*O$10)</f>
        <v>0</v>
      </c>
      <c r="P46" s="125"/>
      <c r="Q46" s="41">
        <f>(P46*$E46*$F46*$H46*$J46*Q$10)</f>
        <v>0</v>
      </c>
      <c r="R46" s="196"/>
      <c r="S46" s="41">
        <f>(R46*$E46*$F46*$H46*$J46*S$10)</f>
        <v>0</v>
      </c>
      <c r="T46" s="196"/>
      <c r="U46" s="41">
        <f>(T46*$E46*$F46*$H46*$J46*U$10)</f>
        <v>0</v>
      </c>
      <c r="V46" s="63"/>
      <c r="W46" s="41">
        <f>(V46*$E46*$F46*$H46*$J46*W$10)</f>
        <v>0</v>
      </c>
      <c r="X46" s="63"/>
      <c r="Y46" s="41">
        <f>(X46*$E46*$F46*$H46*$J46*Y$10)</f>
        <v>0</v>
      </c>
      <c r="Z46" s="196"/>
      <c r="AA46" s="41">
        <f>(Z46*$E46*$F46*$H46*$J46*AA$10)</f>
        <v>0</v>
      </c>
      <c r="AB46" s="63"/>
      <c r="AC46" s="41">
        <f>(AB46*$E46*$F46*$H46*$J46*AC$10)</f>
        <v>0</v>
      </c>
      <c r="AD46" s="196"/>
      <c r="AE46" s="63">
        <f>SUM(AD46*$E46*$F46*$H46*$K46*$AE$10)</f>
        <v>0</v>
      </c>
      <c r="AF46" s="196"/>
      <c r="AG46" s="63">
        <f>SUM(AF46*$E46*$F46*$H46*$K46)</f>
        <v>0</v>
      </c>
      <c r="AH46" s="40"/>
      <c r="AI46" s="43">
        <f>(AH46*$E46*$F46*$H46*$J46*AI$10)</f>
        <v>0</v>
      </c>
      <c r="AJ46" s="40"/>
      <c r="AK46" s="43">
        <f>(AJ46*$E46*$F46*$H46*$J46*AK$10)</f>
        <v>0</v>
      </c>
      <c r="AL46" s="40"/>
      <c r="AM46" s="43">
        <f>(AL46*$E46*$F46*$H46*$J46*AM$10)</f>
        <v>0</v>
      </c>
      <c r="AN46" s="40"/>
      <c r="AO46" s="43">
        <f>(AN46*$E46*$F46*$H46*$J46*AO$10)</f>
        <v>0</v>
      </c>
      <c r="AP46" s="40"/>
      <c r="AQ46" s="43">
        <f>(AP46*$E46*$F46*$H46*$J46*AQ$10)</f>
        <v>0</v>
      </c>
      <c r="AR46" s="40"/>
      <c r="AS46" s="43">
        <f>(AR46*$E46*$F46*$H46*$J46*AS$10)</f>
        <v>0</v>
      </c>
      <c r="AT46" s="40"/>
      <c r="AU46" s="43">
        <f>(AT46*$E46*$F46*$H46*$J46*AU$10)</f>
        <v>0</v>
      </c>
      <c r="AV46" s="40"/>
      <c r="AW46" s="43">
        <f>(AV46*$E46*$F46*$H46*$J46*AW$10)</f>
        <v>0</v>
      </c>
      <c r="AX46" s="40"/>
      <c r="AY46" s="43">
        <f>(AX46*$E46*$F46*$H46*$J46*AY$10)</f>
        <v>0</v>
      </c>
      <c r="AZ46" s="40"/>
      <c r="BA46" s="43">
        <f>(AZ46*$E46*$F46*$H46*$J46*BA$10)</f>
        <v>0</v>
      </c>
      <c r="BB46" s="40"/>
      <c r="BC46" s="43">
        <f>(BB46*$E46*$F46*$H46*$J46*BC$10)</f>
        <v>0</v>
      </c>
      <c r="BD46" s="40"/>
      <c r="BE46" s="43">
        <f>(BD46*$E46*$F46*$H46*$J46*BE$10)</f>
        <v>0</v>
      </c>
      <c r="BF46" s="40"/>
      <c r="BG46" s="43">
        <f>(BF46*$E46*$F46*$H46*$J46*BG$10)</f>
        <v>0</v>
      </c>
      <c r="BH46" s="40"/>
      <c r="BI46" s="43">
        <f>(BH46*$E46*$F46*$H46*$J46*BI$10)</f>
        <v>0</v>
      </c>
      <c r="BJ46" s="40"/>
      <c r="BK46" s="43">
        <f>(BJ46*$E46*$F46*$H46*$J46*BK$10)</f>
        <v>0</v>
      </c>
      <c r="BL46" s="40"/>
      <c r="BM46" s="43">
        <f>(BL46*$E46*$F46*$H46*$J46*BM$10)</f>
        <v>0</v>
      </c>
      <c r="BN46" s="76"/>
      <c r="BO46" s="43">
        <f>(BN46*$E46*$F46*$H46*$J46*BO$10)</f>
        <v>0</v>
      </c>
      <c r="BP46" s="40"/>
      <c r="BQ46" s="43">
        <f>(BP46*$E46*$F46*$H46*$J46*BQ$10)</f>
        <v>0</v>
      </c>
      <c r="BR46" s="40"/>
      <c r="BS46" s="43">
        <f>(BR46*$E46*$F46*$H46*$J46*BS$10)</f>
        <v>0</v>
      </c>
      <c r="BT46" s="40"/>
      <c r="BU46" s="43">
        <f>(BT46*$E46*$F46*$H46*$J46*BU$10)</f>
        <v>0</v>
      </c>
      <c r="BV46" s="40"/>
      <c r="BW46" s="43">
        <f>(BV46*$E46*$F46*$H46*$J46*BW$10)</f>
        <v>0</v>
      </c>
      <c r="BX46" s="40"/>
      <c r="BY46" s="43">
        <f>(BX46*$E46*$F46*$H46*$J46*BY$10)</f>
        <v>0</v>
      </c>
      <c r="BZ46" s="57"/>
      <c r="CA46" s="43">
        <f>(BZ46*$E46*$F46*$H46*$J46*CA$10)</f>
        <v>0</v>
      </c>
      <c r="CB46" s="196"/>
      <c r="CC46" s="41">
        <f>SUM(CB46*$E46*$F46*$H46*$K46*CC$10)</f>
        <v>0</v>
      </c>
      <c r="CD46" s="63"/>
      <c r="CE46" s="41">
        <f>SUM(CD46*$E46*$F46*$H46*$K46*CE$10)</f>
        <v>0</v>
      </c>
      <c r="CF46" s="63"/>
      <c r="CG46" s="41">
        <f>SUM(CF46*$E46*$F46*$H46*$K46*CG$10)</f>
        <v>0</v>
      </c>
      <c r="CH46" s="196"/>
      <c r="CI46" s="41">
        <f>SUM(CH46*$E46*$F46*$H46*$K46*CI$10)</f>
        <v>0</v>
      </c>
      <c r="CJ46" s="196"/>
      <c r="CK46" s="41">
        <f>SUM(CJ46*$E46*$F46*$H46*$K46*CK$10)</f>
        <v>0</v>
      </c>
      <c r="CL46" s="63"/>
      <c r="CM46" s="41">
        <f>SUM(CL46*$E46*$F46*$H46*$K46*CM$10)</f>
        <v>0</v>
      </c>
      <c r="CN46" s="63"/>
      <c r="CO46" s="41">
        <f>SUM(CN46*$E46*$F46*$H46*$K46*CO$10)</f>
        <v>0</v>
      </c>
      <c r="CP46" s="196"/>
      <c r="CQ46" s="41">
        <f>SUM(CP46*$E46*$F46*$H46*$K46*CQ$10)</f>
        <v>0</v>
      </c>
      <c r="CR46" s="63"/>
      <c r="CS46" s="41">
        <f>SUM(CR46*$E46*$F46*$H46*$K46*CS$10)</f>
        <v>0</v>
      </c>
      <c r="CT46" s="63"/>
      <c r="CU46" s="41">
        <f>SUM(CT46*$E46*$F46*$H46*$K46*CU$10)</f>
        <v>0</v>
      </c>
      <c r="CV46" s="63"/>
      <c r="CW46" s="41">
        <f>SUM(CV46*$E46*$F46*$H46*$K46*CW$10)</f>
        <v>0</v>
      </c>
      <c r="CX46" s="63"/>
      <c r="CY46" s="41">
        <f>SUM(CX46*$E46*$F46*$H46*$K46*CY$10)</f>
        <v>0</v>
      </c>
      <c r="CZ46" s="63"/>
      <c r="DA46" s="41">
        <f>SUM(CZ46*$E46*$F46*$H46*$K46*DA$10)</f>
        <v>0</v>
      </c>
      <c r="DB46" s="63"/>
      <c r="DC46" s="41">
        <f>SUM(DB46*$E46*$F46*$H46*$K46*DC$10)</f>
        <v>0</v>
      </c>
      <c r="DD46" s="63"/>
      <c r="DE46" s="63">
        <f>SUM(DD46*$E46*$F46*$H46*$K46*DE$10)</f>
        <v>0</v>
      </c>
      <c r="DF46" s="197"/>
      <c r="DG46" s="63">
        <f>SUM(DF46*$E46*$F46*$H46*$K46*DG$10)</f>
        <v>0</v>
      </c>
      <c r="DH46" s="63"/>
      <c r="DI46" s="63">
        <f>SUM(DH46*$E46*$F46*$H46*$L46*DI$10)</f>
        <v>0</v>
      </c>
      <c r="DJ46" s="63"/>
      <c r="DK46" s="63">
        <f>SUM(DJ46*$E46*$F46*$H46*$M46*DK$10)</f>
        <v>0</v>
      </c>
      <c r="DL46" s="63"/>
      <c r="DM46" s="41">
        <f>(DL46*$E46*$F46*$H46*$J46*DM$10)</f>
        <v>0</v>
      </c>
      <c r="DN46" s="63"/>
      <c r="DO46" s="41">
        <f>(DN46*$E46*$F46*$H46*$J46*DO$10)</f>
        <v>0</v>
      </c>
      <c r="DP46" s="63"/>
      <c r="DQ46" s="41">
        <f>SUM(DP46*$E46*$F46*$H46)</f>
        <v>0</v>
      </c>
      <c r="DR46" s="63"/>
      <c r="DS46" s="196"/>
      <c r="DT46" s="63"/>
      <c r="DU46" s="41">
        <f>(DT46*$E46*$F46*$H46*$J46*DU$10)</f>
        <v>0</v>
      </c>
      <c r="DV46" s="63"/>
      <c r="DW46" s="41">
        <f>(DV46*$E46*$F46*$H46*$J46*DW$10)</f>
        <v>0</v>
      </c>
      <c r="DX46" s="63"/>
      <c r="DY46" s="196"/>
      <c r="DZ46" s="64"/>
      <c r="EA46" s="64"/>
      <c r="EB46" s="200"/>
      <c r="EC46" s="196">
        <f>(EB46*$E46*$F46*$H46*$J46)</f>
        <v>0</v>
      </c>
      <c r="ED46" s="200"/>
      <c r="EE46" s="200"/>
      <c r="EF46" s="200"/>
      <c r="EG46" s="47">
        <f>(EF46*$E46*$F46*$H46*$J46)</f>
        <v>0</v>
      </c>
      <c r="EH46" s="77"/>
      <c r="EI46" s="77"/>
      <c r="EJ46" s="77"/>
      <c r="EK46" s="77"/>
      <c r="EL46" s="47"/>
      <c r="EM46" s="77"/>
      <c r="EN46" s="198">
        <f>SUM(N46,P46,R46,T46,V46,X46,Z46,AB46,AD46,AF46,AH46,AJ46,AL46,AN46,AP46,AR46,AT46,AV46,AX46,AZ46,BB46,BD46,BF46,BH46,BJ46,BL46,BN46,BP46,BR46,BT46,BV46,BX46,BZ46,CB46,CD46,CF46,CH46,CJ46,CL46,CN46,CP46,CR46,CT46,CV46,CX46,CZ46,DB46,DD46,DF46,DH46,DJ46,DL46,DN46,DP46,DR46,DT46,DV46,DX46,DZ46,EB46,ED46,EF46,EH46,EJ46,EL46)</f>
        <v>0</v>
      </c>
      <c r="EO46" s="198">
        <f>SUM(O46,Q46,S46,U46,W46,Y46,AA46,AC46,AE46,AG46,AI46,AK46,AM46,AO46,AQ46,AS46,AU46,AW46,AY46,BA46,BC46,BE46,BG46,BI46,BK46,BM46,BO46,BQ46,BS46,BU46,BW46,BY46,CA46,CC46,CE46,CG46,CI46,CK46,CM46,CO46,CQ46,CS46,CU46,CW46,CY46,DA46,DC46,DE46,DG46,DI46,DK46,DM46,DO46,DQ46,DS46,DU46,DW46,DY46,EA46,EC46,EE46,EG46,EI46,EK46,EM46)</f>
        <v>0</v>
      </c>
    </row>
    <row r="47" spans="1:145" s="158" customFormat="1" ht="15" customHeight="1" x14ac:dyDescent="0.25">
      <c r="A47" s="227">
        <v>11</v>
      </c>
      <c r="B47" s="227"/>
      <c r="C47" s="218" t="s">
        <v>156</v>
      </c>
      <c r="D47" s="219" t="s">
        <v>157</v>
      </c>
      <c r="E47" s="228">
        <v>17622</v>
      </c>
      <c r="F47" s="229"/>
      <c r="G47" s="230"/>
      <c r="H47" s="221"/>
      <c r="I47" s="221"/>
      <c r="J47" s="126"/>
      <c r="K47" s="126"/>
      <c r="L47" s="126"/>
      <c r="M47" s="127">
        <v>2.57</v>
      </c>
      <c r="N47" s="231">
        <f t="shared" ref="N47:Z47" si="393">SUM(N48:N49)</f>
        <v>0</v>
      </c>
      <c r="O47" s="231">
        <f t="shared" si="393"/>
        <v>0</v>
      </c>
      <c r="P47" s="231">
        <f t="shared" si="393"/>
        <v>130</v>
      </c>
      <c r="Q47" s="231">
        <f>SUM(Q48:Q49)</f>
        <v>4538193.66</v>
      </c>
      <c r="R47" s="231">
        <f t="shared" si="393"/>
        <v>0</v>
      </c>
      <c r="S47" s="231">
        <f>SUM(S48:S49)</f>
        <v>0</v>
      </c>
      <c r="T47" s="231">
        <f t="shared" si="393"/>
        <v>0</v>
      </c>
      <c r="U47" s="231">
        <f>SUM(U48:U49)</f>
        <v>0</v>
      </c>
      <c r="V47" s="231">
        <f t="shared" si="393"/>
        <v>0</v>
      </c>
      <c r="W47" s="231">
        <f>SUM(W48:W49)</f>
        <v>0</v>
      </c>
      <c r="X47" s="231">
        <f t="shared" si="393"/>
        <v>0</v>
      </c>
      <c r="Y47" s="231">
        <f>SUM(Y48:Y49)</f>
        <v>0</v>
      </c>
      <c r="Z47" s="231">
        <f t="shared" si="393"/>
        <v>0</v>
      </c>
      <c r="AA47" s="231">
        <f>SUM(AA48:AA49)</f>
        <v>0</v>
      </c>
      <c r="AB47" s="231">
        <f t="shared" ref="AB47:CM47" si="394">SUM(AB48:AB49)</f>
        <v>0</v>
      </c>
      <c r="AC47" s="231">
        <f t="shared" si="394"/>
        <v>0</v>
      </c>
      <c r="AD47" s="231">
        <f t="shared" si="394"/>
        <v>0</v>
      </c>
      <c r="AE47" s="231">
        <f t="shared" si="394"/>
        <v>0</v>
      </c>
      <c r="AF47" s="231">
        <f>SUM(AF48:AF49)</f>
        <v>0</v>
      </c>
      <c r="AG47" s="231">
        <f t="shared" si="394"/>
        <v>0</v>
      </c>
      <c r="AH47" s="231">
        <f t="shared" si="394"/>
        <v>0</v>
      </c>
      <c r="AI47" s="231">
        <f t="shared" si="394"/>
        <v>0</v>
      </c>
      <c r="AJ47" s="231">
        <f t="shared" si="394"/>
        <v>20</v>
      </c>
      <c r="AK47" s="231">
        <f t="shared" si="394"/>
        <v>671045.76</v>
      </c>
      <c r="AL47" s="231">
        <f t="shared" si="394"/>
        <v>83</v>
      </c>
      <c r="AM47" s="231">
        <f t="shared" si="394"/>
        <v>2784839.9040000001</v>
      </c>
      <c r="AN47" s="231">
        <f t="shared" si="394"/>
        <v>0</v>
      </c>
      <c r="AO47" s="231">
        <f t="shared" si="394"/>
        <v>0</v>
      </c>
      <c r="AP47" s="231">
        <f t="shared" si="394"/>
        <v>0</v>
      </c>
      <c r="AQ47" s="231">
        <f t="shared" si="394"/>
        <v>0</v>
      </c>
      <c r="AR47" s="231">
        <f t="shared" si="394"/>
        <v>0</v>
      </c>
      <c r="AS47" s="231">
        <f t="shared" si="394"/>
        <v>0</v>
      </c>
      <c r="AT47" s="231">
        <f t="shared" si="394"/>
        <v>0</v>
      </c>
      <c r="AU47" s="231">
        <f t="shared" si="394"/>
        <v>0</v>
      </c>
      <c r="AV47" s="231">
        <f t="shared" si="394"/>
        <v>0</v>
      </c>
      <c r="AW47" s="231">
        <f t="shared" si="394"/>
        <v>0</v>
      </c>
      <c r="AX47" s="231">
        <f t="shared" si="394"/>
        <v>0</v>
      </c>
      <c r="AY47" s="231">
        <f t="shared" si="394"/>
        <v>0</v>
      </c>
      <c r="AZ47" s="231">
        <f t="shared" si="394"/>
        <v>0</v>
      </c>
      <c r="BA47" s="231">
        <f t="shared" si="394"/>
        <v>0</v>
      </c>
      <c r="BB47" s="231">
        <f t="shared" si="394"/>
        <v>0</v>
      </c>
      <c r="BC47" s="231">
        <f t="shared" si="394"/>
        <v>0</v>
      </c>
      <c r="BD47" s="231">
        <f t="shared" si="394"/>
        <v>0</v>
      </c>
      <c r="BE47" s="231">
        <f t="shared" si="394"/>
        <v>0</v>
      </c>
      <c r="BF47" s="231">
        <f t="shared" si="394"/>
        <v>16</v>
      </c>
      <c r="BG47" s="231">
        <f t="shared" si="394"/>
        <v>562494.24</v>
      </c>
      <c r="BH47" s="231">
        <f t="shared" si="394"/>
        <v>0</v>
      </c>
      <c r="BI47" s="231">
        <f t="shared" si="394"/>
        <v>0</v>
      </c>
      <c r="BJ47" s="231">
        <f t="shared" si="394"/>
        <v>0</v>
      </c>
      <c r="BK47" s="231">
        <f t="shared" si="394"/>
        <v>0</v>
      </c>
      <c r="BL47" s="231">
        <f t="shared" si="394"/>
        <v>0</v>
      </c>
      <c r="BM47" s="231">
        <f t="shared" si="394"/>
        <v>0</v>
      </c>
      <c r="BN47" s="231">
        <f t="shared" si="394"/>
        <v>0</v>
      </c>
      <c r="BO47" s="231">
        <f t="shared" si="394"/>
        <v>0</v>
      </c>
      <c r="BP47" s="231">
        <f t="shared" si="394"/>
        <v>0</v>
      </c>
      <c r="BQ47" s="231">
        <f t="shared" si="394"/>
        <v>0</v>
      </c>
      <c r="BR47" s="231">
        <f t="shared" si="394"/>
        <v>0</v>
      </c>
      <c r="BS47" s="231">
        <f t="shared" si="394"/>
        <v>0</v>
      </c>
      <c r="BT47" s="231">
        <f t="shared" si="394"/>
        <v>0</v>
      </c>
      <c r="BU47" s="231">
        <f t="shared" si="394"/>
        <v>0</v>
      </c>
      <c r="BV47" s="231">
        <f t="shared" si="394"/>
        <v>0</v>
      </c>
      <c r="BW47" s="231">
        <f t="shared" si="394"/>
        <v>0</v>
      </c>
      <c r="BX47" s="231">
        <f t="shared" si="394"/>
        <v>0</v>
      </c>
      <c r="BY47" s="231">
        <f t="shared" si="394"/>
        <v>0</v>
      </c>
      <c r="BZ47" s="231">
        <f t="shared" si="394"/>
        <v>0</v>
      </c>
      <c r="CA47" s="231">
        <f t="shared" si="394"/>
        <v>0</v>
      </c>
      <c r="CB47" s="231">
        <f t="shared" si="394"/>
        <v>0</v>
      </c>
      <c r="CC47" s="231">
        <f t="shared" si="394"/>
        <v>0</v>
      </c>
      <c r="CD47" s="231">
        <f t="shared" si="394"/>
        <v>0</v>
      </c>
      <c r="CE47" s="231">
        <f t="shared" si="394"/>
        <v>0</v>
      </c>
      <c r="CF47" s="231">
        <f t="shared" si="394"/>
        <v>0</v>
      </c>
      <c r="CG47" s="231">
        <f t="shared" si="394"/>
        <v>0</v>
      </c>
      <c r="CH47" s="231">
        <f t="shared" si="394"/>
        <v>45</v>
      </c>
      <c r="CI47" s="231">
        <f t="shared" si="394"/>
        <v>1811823.5520000001</v>
      </c>
      <c r="CJ47" s="231">
        <f t="shared" si="394"/>
        <v>0</v>
      </c>
      <c r="CK47" s="231">
        <f t="shared" si="394"/>
        <v>0</v>
      </c>
      <c r="CL47" s="231">
        <f t="shared" si="394"/>
        <v>0</v>
      </c>
      <c r="CM47" s="231">
        <f t="shared" si="394"/>
        <v>0</v>
      </c>
      <c r="CN47" s="231">
        <f t="shared" ref="CN47:EE47" si="395">SUM(CN48:CN49)</f>
        <v>0</v>
      </c>
      <c r="CO47" s="231">
        <f t="shared" si="395"/>
        <v>0</v>
      </c>
      <c r="CP47" s="231">
        <f t="shared" si="395"/>
        <v>0</v>
      </c>
      <c r="CQ47" s="231">
        <f t="shared" si="395"/>
        <v>0</v>
      </c>
      <c r="CR47" s="231">
        <f t="shared" si="395"/>
        <v>0</v>
      </c>
      <c r="CS47" s="231">
        <f t="shared" si="395"/>
        <v>0</v>
      </c>
      <c r="CT47" s="231">
        <f t="shared" si="395"/>
        <v>0</v>
      </c>
      <c r="CU47" s="231">
        <f t="shared" si="395"/>
        <v>0</v>
      </c>
      <c r="CV47" s="231">
        <f t="shared" si="395"/>
        <v>0</v>
      </c>
      <c r="CW47" s="231">
        <f t="shared" si="395"/>
        <v>0</v>
      </c>
      <c r="CX47" s="231">
        <f t="shared" si="395"/>
        <v>0</v>
      </c>
      <c r="CY47" s="231">
        <f t="shared" si="395"/>
        <v>0</v>
      </c>
      <c r="CZ47" s="231">
        <f t="shared" si="395"/>
        <v>0</v>
      </c>
      <c r="DA47" s="231">
        <f t="shared" si="395"/>
        <v>0</v>
      </c>
      <c r="DB47" s="231">
        <f t="shared" si="395"/>
        <v>0</v>
      </c>
      <c r="DC47" s="231">
        <f t="shared" si="395"/>
        <v>0</v>
      </c>
      <c r="DD47" s="231">
        <f t="shared" si="395"/>
        <v>1</v>
      </c>
      <c r="DE47" s="231">
        <f t="shared" si="395"/>
        <v>44111.390399999997</v>
      </c>
      <c r="DF47" s="231">
        <f t="shared" si="395"/>
        <v>0</v>
      </c>
      <c r="DG47" s="231">
        <f t="shared" si="395"/>
        <v>0</v>
      </c>
      <c r="DH47" s="231">
        <f t="shared" si="395"/>
        <v>0</v>
      </c>
      <c r="DI47" s="231">
        <f t="shared" si="395"/>
        <v>0</v>
      </c>
      <c r="DJ47" s="231">
        <f t="shared" si="395"/>
        <v>0</v>
      </c>
      <c r="DK47" s="231">
        <f t="shared" si="395"/>
        <v>0</v>
      </c>
      <c r="DL47" s="231">
        <f t="shared" si="395"/>
        <v>0</v>
      </c>
      <c r="DM47" s="231">
        <f t="shared" si="395"/>
        <v>0</v>
      </c>
      <c r="DN47" s="231">
        <f t="shared" si="395"/>
        <v>0</v>
      </c>
      <c r="DO47" s="231">
        <f t="shared" si="395"/>
        <v>0</v>
      </c>
      <c r="DP47" s="231">
        <f t="shared" si="395"/>
        <v>0</v>
      </c>
      <c r="DQ47" s="231">
        <f t="shared" si="395"/>
        <v>0</v>
      </c>
      <c r="DR47" s="231">
        <f t="shared" si="395"/>
        <v>0</v>
      </c>
      <c r="DS47" s="231">
        <f t="shared" si="395"/>
        <v>0</v>
      </c>
      <c r="DT47" s="231">
        <f t="shared" si="395"/>
        <v>0</v>
      </c>
      <c r="DU47" s="231">
        <f t="shared" si="395"/>
        <v>0</v>
      </c>
      <c r="DV47" s="231">
        <f t="shared" si="395"/>
        <v>0</v>
      </c>
      <c r="DW47" s="231">
        <f t="shared" si="395"/>
        <v>0</v>
      </c>
      <c r="DX47" s="231">
        <f t="shared" si="395"/>
        <v>0</v>
      </c>
      <c r="DY47" s="231">
        <f t="shared" si="395"/>
        <v>0</v>
      </c>
      <c r="DZ47" s="231">
        <f t="shared" si="395"/>
        <v>0</v>
      </c>
      <c r="EA47" s="231">
        <f t="shared" si="395"/>
        <v>0</v>
      </c>
      <c r="EB47" s="231">
        <f t="shared" si="395"/>
        <v>0</v>
      </c>
      <c r="EC47" s="231">
        <f t="shared" si="395"/>
        <v>0</v>
      </c>
      <c r="ED47" s="231">
        <f t="shared" si="395"/>
        <v>0</v>
      </c>
      <c r="EE47" s="231">
        <f t="shared" si="395"/>
        <v>0</v>
      </c>
      <c r="EF47" s="231"/>
      <c r="EG47" s="231"/>
      <c r="EH47" s="231"/>
      <c r="EI47" s="231"/>
      <c r="EJ47" s="231"/>
      <c r="EK47" s="231"/>
      <c r="EL47" s="231"/>
      <c r="EM47" s="231"/>
      <c r="EN47" s="231">
        <f>SUM(EN48:EN49)</f>
        <v>295</v>
      </c>
      <c r="EO47" s="231">
        <f>SUM(EO48:EO49)</f>
        <v>10412508.5064</v>
      </c>
    </row>
    <row r="48" spans="1:145" ht="15.75" customHeight="1" x14ac:dyDescent="0.25">
      <c r="A48" s="190"/>
      <c r="B48" s="190">
        <v>27</v>
      </c>
      <c r="C48" s="156" t="s">
        <v>158</v>
      </c>
      <c r="D48" s="201" t="s">
        <v>159</v>
      </c>
      <c r="E48" s="192">
        <v>17622</v>
      </c>
      <c r="F48" s="193">
        <v>1.49</v>
      </c>
      <c r="G48" s="194"/>
      <c r="H48" s="195">
        <v>1</v>
      </c>
      <c r="I48" s="157"/>
      <c r="J48" s="66">
        <v>1.4</v>
      </c>
      <c r="K48" s="66">
        <v>1.68</v>
      </c>
      <c r="L48" s="66">
        <v>2.23</v>
      </c>
      <c r="M48" s="69">
        <v>2.57</v>
      </c>
      <c r="N48" s="63"/>
      <c r="O48" s="41">
        <f t="shared" ref="O48:O49" si="396">(N48*$E48*$F48*$H48*$J48*O$10)</f>
        <v>0</v>
      </c>
      <c r="P48" s="125">
        <v>55</v>
      </c>
      <c r="Q48" s="41">
        <f t="shared" ref="Q48:Q49" si="397">(P48*$E48*$F48*$H48*$J48*Q$10)</f>
        <v>2021772.0599999998</v>
      </c>
      <c r="R48" s="196"/>
      <c r="S48" s="41">
        <f t="shared" ref="S48:S49" si="398">(R48*$E48*$F48*$H48*$J48*S$10)</f>
        <v>0</v>
      </c>
      <c r="T48" s="63"/>
      <c r="U48" s="41">
        <f t="shared" ref="U48:U49" si="399">(T48*$E48*$F48*$H48*$J48*U$10)</f>
        <v>0</v>
      </c>
      <c r="V48" s="63"/>
      <c r="W48" s="41">
        <f t="shared" ref="W48:W49" si="400">(V48*$E48*$F48*$H48*$J48*W$10)</f>
        <v>0</v>
      </c>
      <c r="X48" s="63"/>
      <c r="Y48" s="41">
        <f t="shared" ref="Y48:Y49" si="401">(X48*$E48*$F48*$H48*$J48*Y$10)</f>
        <v>0</v>
      </c>
      <c r="Z48" s="196"/>
      <c r="AA48" s="41">
        <f t="shared" ref="AA48:AA49" si="402">(Z48*$E48*$F48*$H48*$J48*AA$10)</f>
        <v>0</v>
      </c>
      <c r="AB48" s="63"/>
      <c r="AC48" s="41">
        <f t="shared" ref="AC48:AC49" si="403">(AB48*$E48*$F48*$H48*$J48*AC$10)</f>
        <v>0</v>
      </c>
      <c r="AD48" s="196"/>
      <c r="AE48" s="63">
        <f>SUM(AD48*$E48*$F48*$H48*$K48*$AE$10)</f>
        <v>0</v>
      </c>
      <c r="AF48" s="196">
        <v>0</v>
      </c>
      <c r="AG48" s="63">
        <f t="shared" ref="AG48:AG49" si="404">SUM(AF48*$E48*$F48*$H48*$K48)</f>
        <v>0</v>
      </c>
      <c r="AH48" s="40"/>
      <c r="AI48" s="43">
        <f t="shared" ref="AI48:AI49" si="405">(AH48*$E48*$F48*$H48*$J48*AI$10)</f>
        <v>0</v>
      </c>
      <c r="AJ48" s="40">
        <v>0</v>
      </c>
      <c r="AK48" s="43">
        <f t="shared" ref="AK48:AK49" si="406">(AJ48*$E48*$F48*$H48*$J48*AK$10)</f>
        <v>0</v>
      </c>
      <c r="AL48" s="40"/>
      <c r="AM48" s="43">
        <f t="shared" ref="AM48:AM49" si="407">(AL48*$E48*$F48*$H48*$J48*AM$10)</f>
        <v>0</v>
      </c>
      <c r="AN48" s="40"/>
      <c r="AO48" s="43">
        <f t="shared" ref="AO48:AO49" si="408">(AN48*$E48*$F48*$H48*$J48*AO$10)</f>
        <v>0</v>
      </c>
      <c r="AP48" s="40"/>
      <c r="AQ48" s="43">
        <f t="shared" ref="AQ48:AQ49" si="409">(AP48*$E48*$F48*$H48*$J48*AQ$10)</f>
        <v>0</v>
      </c>
      <c r="AR48" s="40"/>
      <c r="AS48" s="43">
        <f t="shared" ref="AS48:AS49" si="410">(AR48*$E48*$F48*$H48*$J48*AS$10)</f>
        <v>0</v>
      </c>
      <c r="AT48" s="40"/>
      <c r="AU48" s="43">
        <f t="shared" ref="AU48:AU49" si="411">(AT48*$E48*$F48*$H48*$J48*AU$10)</f>
        <v>0</v>
      </c>
      <c r="AV48" s="40"/>
      <c r="AW48" s="43">
        <f t="shared" ref="AW48:AW49" si="412">(AV48*$E48*$F48*$H48*$J48*AW$10)</f>
        <v>0</v>
      </c>
      <c r="AX48" s="40"/>
      <c r="AY48" s="43">
        <f t="shared" ref="AY48:AY49" si="413">(AX48*$E48*$F48*$H48*$J48*AY$10)</f>
        <v>0</v>
      </c>
      <c r="AZ48" s="40"/>
      <c r="BA48" s="43">
        <f t="shared" ref="BA48:BA49" si="414">(AZ48*$E48*$F48*$H48*$J48*BA$10)</f>
        <v>0</v>
      </c>
      <c r="BB48" s="40"/>
      <c r="BC48" s="43">
        <f t="shared" ref="BC48:BC49" si="415">(BB48*$E48*$F48*$H48*$J48*BC$10)</f>
        <v>0</v>
      </c>
      <c r="BD48" s="40"/>
      <c r="BE48" s="43">
        <f t="shared" ref="BE48:BE49" si="416">(BD48*$E48*$F48*$H48*$J48*BE$10)</f>
        <v>0</v>
      </c>
      <c r="BF48" s="40">
        <v>8</v>
      </c>
      <c r="BG48" s="43">
        <f t="shared" ref="BG48:BG49" si="417">(BF48*$E48*$F48*$H48*$J48*BG$10)</f>
        <v>294075.93599999999</v>
      </c>
      <c r="BH48" s="40"/>
      <c r="BI48" s="43">
        <f t="shared" ref="BI48:BI49" si="418">(BH48*$E48*$F48*$H48*$J48*BI$10)</f>
        <v>0</v>
      </c>
      <c r="BJ48" s="40"/>
      <c r="BK48" s="43">
        <f t="shared" ref="BK48:BK49" si="419">(BJ48*$E48*$F48*$H48*$J48*BK$10)</f>
        <v>0</v>
      </c>
      <c r="BL48" s="40"/>
      <c r="BM48" s="43">
        <f t="shared" ref="BM48:BM49" si="420">(BL48*$E48*$F48*$H48*$J48*BM$10)</f>
        <v>0</v>
      </c>
      <c r="BN48" s="76"/>
      <c r="BO48" s="43">
        <f t="shared" ref="BO48:BO49" si="421">(BN48*$E48*$F48*$H48*$J48*BO$10)</f>
        <v>0</v>
      </c>
      <c r="BP48" s="40"/>
      <c r="BQ48" s="43">
        <f t="shared" ref="BQ48:BQ49" si="422">(BP48*$E48*$F48*$H48*$J48*BQ$10)</f>
        <v>0</v>
      </c>
      <c r="BR48" s="40">
        <v>0</v>
      </c>
      <c r="BS48" s="43">
        <f t="shared" ref="BS48:BS49" si="423">(BR48*$E48*$F48*$H48*$J48*BS$10)</f>
        <v>0</v>
      </c>
      <c r="BT48" s="40"/>
      <c r="BU48" s="43">
        <f t="shared" ref="BU48:BU49" si="424">(BT48*$E48*$F48*$H48*$J48*BU$10)</f>
        <v>0</v>
      </c>
      <c r="BV48" s="40"/>
      <c r="BW48" s="43">
        <f t="shared" ref="BW48:BW49" si="425">(BV48*$E48*$F48*$H48*$J48*BW$10)</f>
        <v>0</v>
      </c>
      <c r="BX48" s="40"/>
      <c r="BY48" s="43">
        <f t="shared" ref="BY48:BY49" si="426">(BX48*$E48*$F48*$H48*$J48*BY$10)</f>
        <v>0</v>
      </c>
      <c r="BZ48" s="40"/>
      <c r="CA48" s="43">
        <f t="shared" ref="CA48:CA49" si="427">(BZ48*$E48*$F48*$H48*$J48*CA$10)</f>
        <v>0</v>
      </c>
      <c r="CB48" s="196"/>
      <c r="CC48" s="41">
        <f t="shared" ref="CC48:CC49" si="428">SUM(CB48*$E48*$F48*$H48*$K48*CC$10)</f>
        <v>0</v>
      </c>
      <c r="CD48" s="63"/>
      <c r="CE48" s="41">
        <f t="shared" ref="CE48:CE49" si="429">SUM(CD48*$E48*$F48*$H48*$K48*CE$10)</f>
        <v>0</v>
      </c>
      <c r="CF48" s="63"/>
      <c r="CG48" s="41">
        <f t="shared" ref="CG48:CG49" si="430">SUM(CF48*$E48*$F48*$H48*$K48*CG$10)</f>
        <v>0</v>
      </c>
      <c r="CH48" s="196"/>
      <c r="CI48" s="41">
        <f t="shared" ref="CI48:CI49" si="431">SUM(CH48*$E48*$F48*$H48*$K48*CI$10)</f>
        <v>0</v>
      </c>
      <c r="CJ48" s="196"/>
      <c r="CK48" s="41">
        <f t="shared" ref="CK48:CK49" si="432">SUM(CJ48*$E48*$F48*$H48*$K48*CK$10)</f>
        <v>0</v>
      </c>
      <c r="CL48" s="63"/>
      <c r="CM48" s="41">
        <f t="shared" ref="CM48:CM49" si="433">SUM(CL48*$E48*$F48*$H48*$K48*CM$10)</f>
        <v>0</v>
      </c>
      <c r="CN48" s="63"/>
      <c r="CO48" s="41">
        <f t="shared" ref="CO48:CO49" si="434">SUM(CN48*$E48*$F48*$H48*$K48*CO$10)</f>
        <v>0</v>
      </c>
      <c r="CP48" s="196"/>
      <c r="CQ48" s="41">
        <f t="shared" ref="CQ48:CQ49" si="435">SUM(CP48*$E48*$F48*$H48*$K48*CQ$10)</f>
        <v>0</v>
      </c>
      <c r="CR48" s="63"/>
      <c r="CS48" s="41">
        <f t="shared" ref="CS48:CS49" si="436">SUM(CR48*$E48*$F48*$H48*$K48*CS$10)</f>
        <v>0</v>
      </c>
      <c r="CT48" s="63">
        <v>0</v>
      </c>
      <c r="CU48" s="41">
        <f t="shared" ref="CU48:CU49" si="437">SUM(CT48*$E48*$F48*$H48*$K48*CU$10)</f>
        <v>0</v>
      </c>
      <c r="CV48" s="63"/>
      <c r="CW48" s="41">
        <f t="shared" ref="CW48:CW49" si="438">SUM(CV48*$E48*$F48*$H48*$K48*CW$10)</f>
        <v>0</v>
      </c>
      <c r="CX48" s="63"/>
      <c r="CY48" s="41">
        <f t="shared" ref="CY48:CY49" si="439">SUM(CX48*$E48*$F48*$H48*$K48*CY$10)</f>
        <v>0</v>
      </c>
      <c r="CZ48" s="63"/>
      <c r="DA48" s="41">
        <f t="shared" ref="DA48:DA49" si="440">SUM(CZ48*$E48*$F48*$H48*$K48*DA$10)</f>
        <v>0</v>
      </c>
      <c r="DB48" s="63"/>
      <c r="DC48" s="41">
        <f t="shared" ref="DC48:DC49" si="441">SUM(DB48*$E48*$F48*$H48*$K48*DC$10)</f>
        <v>0</v>
      </c>
      <c r="DD48" s="63">
        <v>1</v>
      </c>
      <c r="DE48" s="63">
        <f t="shared" ref="DE48:DE49" si="442">SUM(DD48*$E48*$F48*$H48*$K48*DE$10)</f>
        <v>44111.390399999997</v>
      </c>
      <c r="DF48" s="197">
        <v>0</v>
      </c>
      <c r="DG48" s="63">
        <f t="shared" ref="DG48:DG49" si="443">SUM(DF48*$E48*$F48*$H48*$K48*DG$10)</f>
        <v>0</v>
      </c>
      <c r="DH48" s="63"/>
      <c r="DI48" s="63">
        <f t="shared" ref="DI48:DI49" si="444">SUM(DH48*$E48*$F48*$H48*$L48*DI$10)</f>
        <v>0</v>
      </c>
      <c r="DJ48" s="63"/>
      <c r="DK48" s="63">
        <f t="shared" ref="DK48:DK49" si="445">SUM(DJ48*$E48*$F48*$H48*$M48*DK$10)</f>
        <v>0</v>
      </c>
      <c r="DL48" s="63"/>
      <c r="DM48" s="41">
        <f t="shared" ref="DM48:DM49" si="446">(DL48*$E48*$F48*$H48*$J48*DM$10)</f>
        <v>0</v>
      </c>
      <c r="DN48" s="63"/>
      <c r="DO48" s="41">
        <f t="shared" ref="DO48:DO49" si="447">(DN48*$E48*$F48*$H48*$J48*DO$10)</f>
        <v>0</v>
      </c>
      <c r="DP48" s="63"/>
      <c r="DQ48" s="41">
        <f t="shared" ref="DQ48:DQ49" si="448">SUM(DP48*$E48*$F48*$H48)</f>
        <v>0</v>
      </c>
      <c r="DR48" s="63"/>
      <c r="DS48" s="196"/>
      <c r="DT48" s="63"/>
      <c r="DU48" s="41">
        <f t="shared" ref="DU48:DU49" si="449">(DT48*$E48*$F48*$H48*$J48*DU$10)</f>
        <v>0</v>
      </c>
      <c r="DV48" s="63"/>
      <c r="DW48" s="41">
        <f t="shared" ref="DW48:DW49" si="450">(DV48*$E48*$F48*$H48*$J48*DW$10)</f>
        <v>0</v>
      </c>
      <c r="DX48" s="63"/>
      <c r="DY48" s="196"/>
      <c r="DZ48" s="64"/>
      <c r="EA48" s="64"/>
      <c r="EB48" s="200"/>
      <c r="EC48" s="196">
        <f t="shared" ref="EC48:EC49" si="451">(EB48*$E48*$F48*$H48*$J48)</f>
        <v>0</v>
      </c>
      <c r="ED48" s="200"/>
      <c r="EE48" s="200"/>
      <c r="EF48" s="200"/>
      <c r="EG48" s="47">
        <f t="shared" ref="EG48:EG49" si="452">(EF48*$E48*$F48*$H48*$J48)</f>
        <v>0</v>
      </c>
      <c r="EH48" s="77"/>
      <c r="EI48" s="77"/>
      <c r="EJ48" s="77"/>
      <c r="EK48" s="77"/>
      <c r="EL48" s="47"/>
      <c r="EM48" s="77"/>
      <c r="EN48" s="198">
        <f t="shared" ref="EN48:EO49" si="453">SUM(N48,P48,R48,T48,V48,X48,Z48,AB48,AD48,AF48,AH48,AJ48,AL48,AN48,AP48,AR48,AT48,AV48,AX48,AZ48,BB48,BD48,BF48,BH48,BJ48,BL48,BN48,BP48,BR48,BT48,BV48,BX48,BZ48,CB48,CD48,CF48,CH48,CJ48,CL48,CN48,CP48,CR48,CT48,CV48,CX48,CZ48,DB48,DD48,DF48,DH48,DJ48,DL48,DN48,DP48,DR48,DT48,DV48,DX48,DZ48,EB48,ED48,EF48,EH48,EJ48,EL48)</f>
        <v>64</v>
      </c>
      <c r="EO48" s="198">
        <f t="shared" si="453"/>
        <v>2359959.3863999997</v>
      </c>
    </row>
    <row r="49" spans="1:145" ht="30" customHeight="1" x14ac:dyDescent="0.25">
      <c r="A49" s="34"/>
      <c r="B49" s="34">
        <v>28</v>
      </c>
      <c r="C49" s="153" t="s">
        <v>160</v>
      </c>
      <c r="D49" s="71" t="s">
        <v>161</v>
      </c>
      <c r="E49" s="36">
        <v>17622</v>
      </c>
      <c r="F49" s="37">
        <v>1.36</v>
      </c>
      <c r="G49" s="38"/>
      <c r="H49" s="67">
        <v>1</v>
      </c>
      <c r="I49" s="68"/>
      <c r="J49" s="66">
        <v>1.4</v>
      </c>
      <c r="K49" s="66">
        <v>1.68</v>
      </c>
      <c r="L49" s="66">
        <v>2.23</v>
      </c>
      <c r="M49" s="69">
        <v>2.57</v>
      </c>
      <c r="N49" s="40"/>
      <c r="O49" s="41">
        <f t="shared" si="396"/>
        <v>0</v>
      </c>
      <c r="P49" s="74">
        <v>75</v>
      </c>
      <c r="Q49" s="41">
        <f t="shared" si="397"/>
        <v>2516421.6</v>
      </c>
      <c r="R49" s="46"/>
      <c r="S49" s="41">
        <f t="shared" si="398"/>
        <v>0</v>
      </c>
      <c r="T49" s="40"/>
      <c r="U49" s="41">
        <f t="shared" si="399"/>
        <v>0</v>
      </c>
      <c r="V49" s="40"/>
      <c r="W49" s="41">
        <f t="shared" si="400"/>
        <v>0</v>
      </c>
      <c r="X49" s="40"/>
      <c r="Y49" s="41">
        <f t="shared" si="401"/>
        <v>0</v>
      </c>
      <c r="Z49" s="46"/>
      <c r="AA49" s="41">
        <f t="shared" si="402"/>
        <v>0</v>
      </c>
      <c r="AB49" s="40"/>
      <c r="AC49" s="41">
        <f t="shared" si="403"/>
        <v>0</v>
      </c>
      <c r="AD49" s="46"/>
      <c r="AE49" s="40">
        <f>SUM(AD49*$E49*$F49*$H49*$K49*$AE$10)</f>
        <v>0</v>
      </c>
      <c r="AF49" s="46"/>
      <c r="AG49" s="40">
        <f t="shared" si="404"/>
        <v>0</v>
      </c>
      <c r="AH49" s="40"/>
      <c r="AI49" s="43">
        <f t="shared" si="405"/>
        <v>0</v>
      </c>
      <c r="AJ49" s="40">
        <v>20</v>
      </c>
      <c r="AK49" s="43">
        <f t="shared" si="406"/>
        <v>671045.76</v>
      </c>
      <c r="AL49" s="40">
        <v>83</v>
      </c>
      <c r="AM49" s="43">
        <f t="shared" si="407"/>
        <v>2784839.9040000001</v>
      </c>
      <c r="AN49" s="40"/>
      <c r="AO49" s="43">
        <f t="shared" si="408"/>
        <v>0</v>
      </c>
      <c r="AP49" s="40"/>
      <c r="AQ49" s="43">
        <f t="shared" si="409"/>
        <v>0</v>
      </c>
      <c r="AR49" s="40"/>
      <c r="AS49" s="43">
        <f t="shared" si="410"/>
        <v>0</v>
      </c>
      <c r="AT49" s="40"/>
      <c r="AU49" s="43">
        <f t="shared" si="411"/>
        <v>0</v>
      </c>
      <c r="AV49" s="40"/>
      <c r="AW49" s="43">
        <f t="shared" si="412"/>
        <v>0</v>
      </c>
      <c r="AX49" s="40"/>
      <c r="AY49" s="43">
        <f t="shared" si="413"/>
        <v>0</v>
      </c>
      <c r="AZ49" s="40"/>
      <c r="BA49" s="43">
        <f t="shared" si="414"/>
        <v>0</v>
      </c>
      <c r="BB49" s="40"/>
      <c r="BC49" s="43">
        <f t="shared" si="415"/>
        <v>0</v>
      </c>
      <c r="BD49" s="40"/>
      <c r="BE49" s="43">
        <f t="shared" si="416"/>
        <v>0</v>
      </c>
      <c r="BF49" s="40">
        <v>8</v>
      </c>
      <c r="BG49" s="43">
        <f t="shared" si="417"/>
        <v>268418.304</v>
      </c>
      <c r="BH49" s="40"/>
      <c r="BI49" s="43">
        <f t="shared" si="418"/>
        <v>0</v>
      </c>
      <c r="BJ49" s="40"/>
      <c r="BK49" s="43">
        <f t="shared" si="419"/>
        <v>0</v>
      </c>
      <c r="BL49" s="40"/>
      <c r="BM49" s="43">
        <f t="shared" si="420"/>
        <v>0</v>
      </c>
      <c r="BN49" s="76"/>
      <c r="BO49" s="43">
        <f t="shared" si="421"/>
        <v>0</v>
      </c>
      <c r="BP49" s="40"/>
      <c r="BQ49" s="43">
        <f t="shared" si="422"/>
        <v>0</v>
      </c>
      <c r="BR49" s="40"/>
      <c r="BS49" s="43">
        <f t="shared" si="423"/>
        <v>0</v>
      </c>
      <c r="BT49" s="40"/>
      <c r="BU49" s="43">
        <f t="shared" si="424"/>
        <v>0</v>
      </c>
      <c r="BV49" s="40"/>
      <c r="BW49" s="43">
        <f t="shared" si="425"/>
        <v>0</v>
      </c>
      <c r="BX49" s="40"/>
      <c r="BY49" s="43">
        <f t="shared" si="426"/>
        <v>0</v>
      </c>
      <c r="BZ49" s="40"/>
      <c r="CA49" s="43">
        <f t="shared" si="427"/>
        <v>0</v>
      </c>
      <c r="CB49" s="46">
        <v>0</v>
      </c>
      <c r="CC49" s="43">
        <f t="shared" si="428"/>
        <v>0</v>
      </c>
      <c r="CD49" s="40"/>
      <c r="CE49" s="43">
        <f t="shared" si="429"/>
        <v>0</v>
      </c>
      <c r="CF49" s="40"/>
      <c r="CG49" s="43">
        <f t="shared" si="430"/>
        <v>0</v>
      </c>
      <c r="CH49" s="46">
        <v>45</v>
      </c>
      <c r="CI49" s="43">
        <f t="shared" si="431"/>
        <v>1811823.5520000001</v>
      </c>
      <c r="CJ49" s="46"/>
      <c r="CK49" s="43">
        <f t="shared" si="432"/>
        <v>0</v>
      </c>
      <c r="CL49" s="40"/>
      <c r="CM49" s="43">
        <f t="shared" si="433"/>
        <v>0</v>
      </c>
      <c r="CN49" s="40"/>
      <c r="CO49" s="43">
        <f t="shared" si="434"/>
        <v>0</v>
      </c>
      <c r="CP49" s="46"/>
      <c r="CQ49" s="43">
        <f t="shared" si="435"/>
        <v>0</v>
      </c>
      <c r="CR49" s="40"/>
      <c r="CS49" s="43">
        <f t="shared" si="436"/>
        <v>0</v>
      </c>
      <c r="CT49" s="40"/>
      <c r="CU49" s="43">
        <f t="shared" si="437"/>
        <v>0</v>
      </c>
      <c r="CV49" s="40"/>
      <c r="CW49" s="43">
        <f t="shared" si="438"/>
        <v>0</v>
      </c>
      <c r="CX49" s="40"/>
      <c r="CY49" s="43">
        <f t="shared" si="439"/>
        <v>0</v>
      </c>
      <c r="CZ49" s="40"/>
      <c r="DA49" s="43">
        <f t="shared" si="440"/>
        <v>0</v>
      </c>
      <c r="DB49" s="40"/>
      <c r="DC49" s="43">
        <f t="shared" si="441"/>
        <v>0</v>
      </c>
      <c r="DD49" s="40"/>
      <c r="DE49" s="40">
        <f t="shared" si="442"/>
        <v>0</v>
      </c>
      <c r="DF49" s="44"/>
      <c r="DG49" s="40">
        <f t="shared" si="443"/>
        <v>0</v>
      </c>
      <c r="DH49" s="40"/>
      <c r="DI49" s="40">
        <f t="shared" si="444"/>
        <v>0</v>
      </c>
      <c r="DJ49" s="40"/>
      <c r="DK49" s="40">
        <f t="shared" si="445"/>
        <v>0</v>
      </c>
      <c r="DL49" s="40"/>
      <c r="DM49" s="41">
        <f t="shared" si="446"/>
        <v>0</v>
      </c>
      <c r="DN49" s="40"/>
      <c r="DO49" s="41">
        <f t="shared" si="447"/>
        <v>0</v>
      </c>
      <c r="DP49" s="40"/>
      <c r="DQ49" s="43">
        <f t="shared" si="448"/>
        <v>0</v>
      </c>
      <c r="DR49" s="40"/>
      <c r="DS49" s="46"/>
      <c r="DT49" s="40"/>
      <c r="DU49" s="41">
        <f t="shared" si="449"/>
        <v>0</v>
      </c>
      <c r="DV49" s="40"/>
      <c r="DW49" s="41">
        <f t="shared" si="450"/>
        <v>0</v>
      </c>
      <c r="DX49" s="40"/>
      <c r="DY49" s="46"/>
      <c r="DZ49" s="45"/>
      <c r="EA49" s="45"/>
      <c r="EB49" s="57"/>
      <c r="EC49" s="46">
        <f t="shared" si="451"/>
        <v>0</v>
      </c>
      <c r="ED49" s="57"/>
      <c r="EE49" s="57"/>
      <c r="EF49" s="57"/>
      <c r="EG49" s="47">
        <f t="shared" si="452"/>
        <v>0</v>
      </c>
      <c r="EH49" s="77"/>
      <c r="EI49" s="77"/>
      <c r="EJ49" s="77"/>
      <c r="EK49" s="77"/>
      <c r="EL49" s="47"/>
      <c r="EM49" s="77"/>
      <c r="EN49" s="48">
        <f t="shared" si="453"/>
        <v>231</v>
      </c>
      <c r="EO49" s="48">
        <f t="shared" si="453"/>
        <v>8052549.1200000001</v>
      </c>
    </row>
    <row r="50" spans="1:145" ht="15" x14ac:dyDescent="0.25">
      <c r="A50" s="227">
        <v>12</v>
      </c>
      <c r="B50" s="227"/>
      <c r="C50" s="218" t="s">
        <v>162</v>
      </c>
      <c r="D50" s="219" t="s">
        <v>163</v>
      </c>
      <c r="E50" s="228">
        <v>17622</v>
      </c>
      <c r="F50" s="229"/>
      <c r="G50" s="230"/>
      <c r="H50" s="221"/>
      <c r="I50" s="221"/>
      <c r="J50" s="124">
        <v>1.4</v>
      </c>
      <c r="K50" s="126">
        <v>1.68</v>
      </c>
      <c r="L50" s="126">
        <v>2.23</v>
      </c>
      <c r="M50" s="127">
        <v>2.57</v>
      </c>
      <c r="N50" s="231">
        <f>SUM(N51:N63)</f>
        <v>0</v>
      </c>
      <c r="O50" s="231">
        <f t="shared" ref="O50:BZ50" si="454">SUM(O51:O63)</f>
        <v>0</v>
      </c>
      <c r="P50" s="231">
        <f t="shared" si="454"/>
        <v>0</v>
      </c>
      <c r="Q50" s="231">
        <f t="shared" si="454"/>
        <v>0</v>
      </c>
      <c r="R50" s="231">
        <f t="shared" si="454"/>
        <v>0</v>
      </c>
      <c r="S50" s="231">
        <f t="shared" si="454"/>
        <v>0</v>
      </c>
      <c r="T50" s="231">
        <f t="shared" si="454"/>
        <v>0</v>
      </c>
      <c r="U50" s="231">
        <f t="shared" si="454"/>
        <v>0</v>
      </c>
      <c r="V50" s="231">
        <f t="shared" si="454"/>
        <v>0</v>
      </c>
      <c r="W50" s="231">
        <f t="shared" si="454"/>
        <v>0</v>
      </c>
      <c r="X50" s="231">
        <f t="shared" si="454"/>
        <v>0</v>
      </c>
      <c r="Y50" s="231">
        <f t="shared" si="454"/>
        <v>0</v>
      </c>
      <c r="Z50" s="231">
        <f t="shared" si="454"/>
        <v>3</v>
      </c>
      <c r="AA50" s="231">
        <f t="shared" si="454"/>
        <v>71792.027999999991</v>
      </c>
      <c r="AB50" s="231">
        <f t="shared" si="454"/>
        <v>3</v>
      </c>
      <c r="AC50" s="231">
        <f t="shared" si="454"/>
        <v>71792.027999999991</v>
      </c>
      <c r="AD50" s="231">
        <f t="shared" si="454"/>
        <v>0</v>
      </c>
      <c r="AE50" s="231">
        <f t="shared" si="454"/>
        <v>0</v>
      </c>
      <c r="AF50" s="231">
        <f>SUM(AF51:AF63)</f>
        <v>0</v>
      </c>
      <c r="AG50" s="231">
        <f t="shared" si="454"/>
        <v>0</v>
      </c>
      <c r="AH50" s="231">
        <f t="shared" si="454"/>
        <v>0</v>
      </c>
      <c r="AI50" s="231">
        <f t="shared" si="454"/>
        <v>0</v>
      </c>
      <c r="AJ50" s="231">
        <f t="shared" si="454"/>
        <v>280</v>
      </c>
      <c r="AK50" s="231">
        <f t="shared" si="454"/>
        <v>4526475.0299999993</v>
      </c>
      <c r="AL50" s="231">
        <f t="shared" si="454"/>
        <v>420</v>
      </c>
      <c r="AM50" s="231">
        <f t="shared" si="454"/>
        <v>7007123.9699999997</v>
      </c>
      <c r="AN50" s="231">
        <f t="shared" si="454"/>
        <v>0</v>
      </c>
      <c r="AO50" s="231">
        <f t="shared" si="454"/>
        <v>0</v>
      </c>
      <c r="AP50" s="231">
        <f t="shared" si="454"/>
        <v>15</v>
      </c>
      <c r="AQ50" s="231">
        <f t="shared" si="454"/>
        <v>358960.14</v>
      </c>
      <c r="AR50" s="231">
        <f t="shared" si="454"/>
        <v>10</v>
      </c>
      <c r="AS50" s="231">
        <f t="shared" si="454"/>
        <v>239306.75999999998</v>
      </c>
      <c r="AT50" s="231">
        <f t="shared" si="454"/>
        <v>78</v>
      </c>
      <c r="AU50" s="231">
        <f t="shared" si="454"/>
        <v>1866592.7279999999</v>
      </c>
      <c r="AV50" s="231">
        <f t="shared" si="454"/>
        <v>228</v>
      </c>
      <c r="AW50" s="231">
        <f t="shared" si="454"/>
        <v>4412619.2879999997</v>
      </c>
      <c r="AX50" s="231">
        <f t="shared" si="454"/>
        <v>70</v>
      </c>
      <c r="AY50" s="231">
        <f t="shared" si="454"/>
        <v>1675147.32</v>
      </c>
      <c r="AZ50" s="231">
        <f t="shared" si="454"/>
        <v>10</v>
      </c>
      <c r="BA50" s="231">
        <f t="shared" si="454"/>
        <v>239306.75999999998</v>
      </c>
      <c r="BB50" s="231">
        <f t="shared" si="454"/>
        <v>1</v>
      </c>
      <c r="BC50" s="231">
        <f t="shared" si="454"/>
        <v>23930.675999999999</v>
      </c>
      <c r="BD50" s="231">
        <f t="shared" si="454"/>
        <v>590</v>
      </c>
      <c r="BE50" s="231">
        <f t="shared" si="454"/>
        <v>8988189.209999999</v>
      </c>
      <c r="BF50" s="231">
        <f t="shared" si="454"/>
        <v>574</v>
      </c>
      <c r="BG50" s="231">
        <f t="shared" si="454"/>
        <v>8833087.8870695997</v>
      </c>
      <c r="BH50" s="231">
        <f t="shared" si="454"/>
        <v>517</v>
      </c>
      <c r="BI50" s="231">
        <f t="shared" si="454"/>
        <v>7919573.5080000004</v>
      </c>
      <c r="BJ50" s="231">
        <f t="shared" si="454"/>
        <v>424</v>
      </c>
      <c r="BK50" s="231">
        <f t="shared" si="454"/>
        <v>6459308.8559999997</v>
      </c>
      <c r="BL50" s="231">
        <f t="shared" si="454"/>
        <v>1</v>
      </c>
      <c r="BM50" s="231">
        <f t="shared" si="454"/>
        <v>23930.675999999999</v>
      </c>
      <c r="BN50" s="231">
        <f t="shared" si="454"/>
        <v>0</v>
      </c>
      <c r="BO50" s="231">
        <f t="shared" si="454"/>
        <v>0</v>
      </c>
      <c r="BP50" s="231">
        <f t="shared" si="454"/>
        <v>1</v>
      </c>
      <c r="BQ50" s="231">
        <f t="shared" si="454"/>
        <v>15234.219000000001</v>
      </c>
      <c r="BR50" s="231">
        <f t="shared" si="454"/>
        <v>0</v>
      </c>
      <c r="BS50" s="231">
        <f t="shared" si="454"/>
        <v>0</v>
      </c>
      <c r="BT50" s="231">
        <f t="shared" si="454"/>
        <v>0</v>
      </c>
      <c r="BU50" s="231">
        <f t="shared" si="454"/>
        <v>0</v>
      </c>
      <c r="BV50" s="231">
        <f t="shared" si="454"/>
        <v>1</v>
      </c>
      <c r="BW50" s="231">
        <f t="shared" si="454"/>
        <v>23930.675999999999</v>
      </c>
      <c r="BX50" s="231">
        <f t="shared" si="454"/>
        <v>10</v>
      </c>
      <c r="BY50" s="231">
        <f t="shared" si="454"/>
        <v>121873.75200000001</v>
      </c>
      <c r="BZ50" s="231">
        <f t="shared" si="454"/>
        <v>737</v>
      </c>
      <c r="CA50" s="231">
        <f t="shared" ref="CA50:DL50" si="455">SUM(CA51:CA63)</f>
        <v>11315953.202400001</v>
      </c>
      <c r="CB50" s="231">
        <f t="shared" si="455"/>
        <v>5</v>
      </c>
      <c r="CC50" s="231">
        <f t="shared" si="455"/>
        <v>143584.05599999998</v>
      </c>
      <c r="CD50" s="231">
        <f t="shared" si="455"/>
        <v>0</v>
      </c>
      <c r="CE50" s="231">
        <f t="shared" si="455"/>
        <v>0</v>
      </c>
      <c r="CF50" s="231">
        <f t="shared" si="455"/>
        <v>0</v>
      </c>
      <c r="CG50" s="231">
        <f t="shared" si="455"/>
        <v>0</v>
      </c>
      <c r="CH50" s="231">
        <f t="shared" si="455"/>
        <v>77</v>
      </c>
      <c r="CI50" s="231">
        <f t="shared" si="455"/>
        <v>1480692.0743999998</v>
      </c>
      <c r="CJ50" s="231">
        <f t="shared" si="455"/>
        <v>0</v>
      </c>
      <c r="CK50" s="231">
        <f t="shared" si="455"/>
        <v>0</v>
      </c>
      <c r="CL50" s="231">
        <f t="shared" si="455"/>
        <v>0</v>
      </c>
      <c r="CM50" s="231">
        <f t="shared" si="455"/>
        <v>0</v>
      </c>
      <c r="CN50" s="231">
        <f t="shared" si="455"/>
        <v>0</v>
      </c>
      <c r="CO50" s="231">
        <f t="shared" si="455"/>
        <v>0</v>
      </c>
      <c r="CP50" s="231">
        <f t="shared" si="455"/>
        <v>0</v>
      </c>
      <c r="CQ50" s="231">
        <f t="shared" si="455"/>
        <v>0</v>
      </c>
      <c r="CR50" s="231">
        <f t="shared" si="455"/>
        <v>0</v>
      </c>
      <c r="CS50" s="231">
        <f t="shared" si="455"/>
        <v>0</v>
      </c>
      <c r="CT50" s="231">
        <f t="shared" si="455"/>
        <v>140</v>
      </c>
      <c r="CU50" s="231">
        <f t="shared" si="455"/>
        <v>2541067.7291999995</v>
      </c>
      <c r="CV50" s="231">
        <f t="shared" si="455"/>
        <v>6</v>
      </c>
      <c r="CW50" s="231">
        <f t="shared" si="455"/>
        <v>172300.86719999998</v>
      </c>
      <c r="CX50" s="231">
        <f t="shared" si="455"/>
        <v>2</v>
      </c>
      <c r="CY50" s="231">
        <f t="shared" si="455"/>
        <v>48966.603839999996</v>
      </c>
      <c r="CZ50" s="231">
        <f t="shared" si="455"/>
        <v>2</v>
      </c>
      <c r="DA50" s="231">
        <f t="shared" si="455"/>
        <v>57433.6224</v>
      </c>
      <c r="DB50" s="231">
        <f t="shared" si="455"/>
        <v>3</v>
      </c>
      <c r="DC50" s="231">
        <f t="shared" si="455"/>
        <v>86150.433599999989</v>
      </c>
      <c r="DD50" s="231">
        <f t="shared" si="455"/>
        <v>15</v>
      </c>
      <c r="DE50" s="231">
        <f t="shared" si="455"/>
        <v>274215.94199999998</v>
      </c>
      <c r="DF50" s="231">
        <f t="shared" si="455"/>
        <v>13</v>
      </c>
      <c r="DG50" s="231">
        <f t="shared" si="455"/>
        <v>415476.00863999996</v>
      </c>
      <c r="DH50" s="231">
        <f t="shared" si="455"/>
        <v>5</v>
      </c>
      <c r="DI50" s="231">
        <f t="shared" si="455"/>
        <v>97063.738200000007</v>
      </c>
      <c r="DJ50" s="231">
        <f t="shared" si="455"/>
        <v>2</v>
      </c>
      <c r="DK50" s="231">
        <f t="shared" si="455"/>
        <v>87859.767599999992</v>
      </c>
      <c r="DL50" s="231">
        <f t="shared" si="455"/>
        <v>403</v>
      </c>
      <c r="DM50" s="231">
        <f>SUM(DM51:DM63)</f>
        <v>57142959.275328293</v>
      </c>
      <c r="DN50" s="231">
        <f t="shared" ref="DN50:EG50" si="456">SUM(DN51:DN63)</f>
        <v>0</v>
      </c>
      <c r="DO50" s="231">
        <f t="shared" si="456"/>
        <v>0</v>
      </c>
      <c r="DP50" s="231">
        <f t="shared" si="456"/>
        <v>0</v>
      </c>
      <c r="DQ50" s="231">
        <f t="shared" si="456"/>
        <v>0</v>
      </c>
      <c r="DR50" s="231">
        <f t="shared" si="456"/>
        <v>0</v>
      </c>
      <c r="DS50" s="231">
        <f t="shared" si="456"/>
        <v>0</v>
      </c>
      <c r="DT50" s="231">
        <f t="shared" si="456"/>
        <v>0</v>
      </c>
      <c r="DU50" s="231">
        <f t="shared" si="456"/>
        <v>0</v>
      </c>
      <c r="DV50" s="231">
        <f t="shared" si="456"/>
        <v>0</v>
      </c>
      <c r="DW50" s="231">
        <f t="shared" si="456"/>
        <v>0</v>
      </c>
      <c r="DX50" s="231">
        <f t="shared" si="456"/>
        <v>0</v>
      </c>
      <c r="DY50" s="231">
        <f t="shared" si="456"/>
        <v>0</v>
      </c>
      <c r="DZ50" s="231">
        <f t="shared" si="456"/>
        <v>0</v>
      </c>
      <c r="EA50" s="231">
        <f t="shared" si="456"/>
        <v>0</v>
      </c>
      <c r="EB50" s="231">
        <f t="shared" si="456"/>
        <v>0</v>
      </c>
      <c r="EC50" s="231">
        <f t="shared" si="456"/>
        <v>0</v>
      </c>
      <c r="ED50" s="231">
        <f t="shared" si="456"/>
        <v>0</v>
      </c>
      <c r="EE50" s="231">
        <f t="shared" si="456"/>
        <v>0</v>
      </c>
      <c r="EF50" s="231">
        <f t="shared" si="456"/>
        <v>0</v>
      </c>
      <c r="EG50" s="231">
        <f t="shared" si="456"/>
        <v>0</v>
      </c>
      <c r="EH50" s="231"/>
      <c r="EI50" s="231"/>
      <c r="EJ50" s="231"/>
      <c r="EK50" s="231"/>
      <c r="EL50" s="231"/>
      <c r="EM50" s="231"/>
      <c r="EN50" s="231">
        <f>SUM(EN51:EN63)</f>
        <v>4646</v>
      </c>
      <c r="EO50" s="231">
        <f>SUM(EO51:EO63)</f>
        <v>126741898.83287789</v>
      </c>
    </row>
    <row r="51" spans="1:145" ht="30" customHeight="1" x14ac:dyDescent="0.25">
      <c r="A51" s="190"/>
      <c r="B51" s="190">
        <v>29</v>
      </c>
      <c r="C51" s="205" t="s">
        <v>164</v>
      </c>
      <c r="D51" s="58" t="s">
        <v>165</v>
      </c>
      <c r="E51" s="192">
        <v>17622</v>
      </c>
      <c r="F51" s="205">
        <v>4.16</v>
      </c>
      <c r="G51" s="206">
        <v>1.01E-2</v>
      </c>
      <c r="H51" s="195">
        <v>1</v>
      </c>
      <c r="I51" s="157"/>
      <c r="J51" s="72">
        <v>1.4</v>
      </c>
      <c r="K51" s="72">
        <v>1.68</v>
      </c>
      <c r="L51" s="72">
        <v>2.23</v>
      </c>
      <c r="M51" s="73">
        <v>2.57</v>
      </c>
      <c r="N51" s="63"/>
      <c r="O51" s="63">
        <f t="shared" ref="O51:O56" si="457">(N51*$E51*$F51*((1-$G51)+$G51*$J51*$H51*O$10))</f>
        <v>0</v>
      </c>
      <c r="P51" s="125"/>
      <c r="Q51" s="63">
        <f t="shared" ref="Q51:Q56" si="458">(P51*$E51*$F51*((1-$G51)+$G51*$J51*$H51*Q$10))</f>
        <v>0</v>
      </c>
      <c r="R51" s="196"/>
      <c r="S51" s="63">
        <f t="shared" ref="S51:S56" si="459">(R51*$E51*$F51*((1-$G51)+$G51*$J51*$H51*S$10))</f>
        <v>0</v>
      </c>
      <c r="T51" s="63"/>
      <c r="U51" s="63">
        <f t="shared" ref="U51:U56" si="460">(T51*$E51*$F51*((1-$G51)+$G51*$J51*$H51*U$10))</f>
        <v>0</v>
      </c>
      <c r="V51" s="63"/>
      <c r="W51" s="63">
        <f t="shared" ref="W51:W56" si="461">(V51*$E51*$F51*((1-$G51)+$G51*$J51*$H51*W$10))</f>
        <v>0</v>
      </c>
      <c r="X51" s="63"/>
      <c r="Y51" s="63">
        <f t="shared" ref="Y51:Y56" si="462">(X51*$E51*$F51*((1-$G51)+$G51*$J51*$H51*Y$10))</f>
        <v>0</v>
      </c>
      <c r="Z51" s="196"/>
      <c r="AA51" s="63">
        <f t="shared" ref="AA51:AA56" si="463">(Z51*$E51*$F51*((1-$G51)+$G51*$J51*$H51*AA$10))</f>
        <v>0</v>
      </c>
      <c r="AB51" s="63"/>
      <c r="AC51" s="63">
        <f t="shared" ref="AC51:AC56" si="464">(AB51*$E51*$F51*((1-$G51)+$G51*$J51*$H51*AC$10))</f>
        <v>0</v>
      </c>
      <c r="AD51" s="196"/>
      <c r="AE51" s="63">
        <f t="shared" ref="AE51:AE56" si="465">(AD51*$E51*$F51*((1-$G51)+$G51*$K51*$H51*AE$10))</f>
        <v>0</v>
      </c>
      <c r="AF51" s="196"/>
      <c r="AG51" s="63">
        <f t="shared" ref="AG51:AG56" si="466">(AF51*$E51*$F51*((1-$G51)+$G51*$K51*$H51*AG$10))</f>
        <v>0</v>
      </c>
      <c r="AH51" s="40"/>
      <c r="AI51" s="40">
        <f t="shared" ref="AI51:AI56" si="467">(AH51*$E51*$F51*((1-$G51)+$G51*$J51*$H51*AI$10))</f>
        <v>0</v>
      </c>
      <c r="AJ51" s="40">
        <v>0</v>
      </c>
      <c r="AK51" s="40">
        <f t="shared" ref="AK51:AK56" si="468">(AJ51*$E51*$F51*((1-$G51)+$G51*$J51*$H51*AK$10))</f>
        <v>0</v>
      </c>
      <c r="AL51" s="40"/>
      <c r="AM51" s="40">
        <f t="shared" ref="AM51:AM56" si="469">(AL51*$E51*$F51*((1-$G51)+$G51*$J51*$H51*AM$10))</f>
        <v>0</v>
      </c>
      <c r="AN51" s="40"/>
      <c r="AO51" s="40">
        <f t="shared" ref="AO51:AO56" si="470">(AN51*$E51*$F51*((1-$G51)+$G51*$J51*$H51*AO$10))</f>
        <v>0</v>
      </c>
      <c r="AP51" s="40"/>
      <c r="AQ51" s="40">
        <f t="shared" ref="AQ51:AQ56" si="471">(AP51*$E51*$F51*((1-$G51)+$G51*$J51*$H51*AQ$10))</f>
        <v>0</v>
      </c>
      <c r="AR51" s="40"/>
      <c r="AS51" s="40">
        <f t="shared" ref="AS51:AS56" si="472">(AR51*$E51*$F51*((1-$G51)+$G51*$J51*$H51*AS$10))</f>
        <v>0</v>
      </c>
      <c r="AT51" s="40"/>
      <c r="AU51" s="40">
        <f t="shared" ref="AU51:AU56" si="473">(AT51*$E51*$F51*((1-$G51)+$G51*$J51*$H51*AU$10))</f>
        <v>0</v>
      </c>
      <c r="AV51" s="40">
        <v>0</v>
      </c>
      <c r="AW51" s="40">
        <f t="shared" ref="AW51:AW56" si="474">(AV51*$E51*$F51*((1-$G51)+$G51*$J51*$H51*AW$10))</f>
        <v>0</v>
      </c>
      <c r="AX51" s="40"/>
      <c r="AY51" s="40">
        <f t="shared" ref="AY51:AY56" si="475">(AX51*$E51*$F51*((1-$G51)+$G51*$J51*$H51*AY$10))</f>
        <v>0</v>
      </c>
      <c r="AZ51" s="40"/>
      <c r="BA51" s="40">
        <f t="shared" ref="BA51:BA56" si="476">(AZ51*$E51*$F51*((1-$G51)+$G51*$J51*$H51*BA$10))</f>
        <v>0</v>
      </c>
      <c r="BB51" s="40"/>
      <c r="BC51" s="40">
        <f t="shared" ref="BC51:BC56" si="477">(BB51*$E51*$F51*((1-$G51)+$G51*$J51*$H51*BC$10))</f>
        <v>0</v>
      </c>
      <c r="BD51" s="40"/>
      <c r="BE51" s="40">
        <f t="shared" ref="BE51:BE56" si="478">(BD51*$E51*$F51*((1-$G51)+$G51*$J51*$H51*BE$10))</f>
        <v>0</v>
      </c>
      <c r="BF51" s="40"/>
      <c r="BG51" s="40">
        <f t="shared" ref="BG51:BG56" si="479">(BF51*$E51*$F51*((1-$G51)+$G51*$J51*$H51*BG$10))</f>
        <v>0</v>
      </c>
      <c r="BH51" s="40"/>
      <c r="BI51" s="40">
        <f t="shared" ref="BI51:BI56" si="480">(BH51*$E51*$F51*((1-$G51)+$G51*$J51*$H51*BI$10))</f>
        <v>0</v>
      </c>
      <c r="BJ51" s="40"/>
      <c r="BK51" s="40">
        <f t="shared" ref="BK51:BK56" si="481">(BJ51*$E51*$F51*((1-$G51)+$G51*$J51*$H51*BK$10))</f>
        <v>0</v>
      </c>
      <c r="BL51" s="40"/>
      <c r="BM51" s="40">
        <f t="shared" ref="BM51:BM56" si="482">(BL51*$E51*$F51*((1-$G51)+$G51*$J51*$H51*BM$10))</f>
        <v>0</v>
      </c>
      <c r="BN51" s="76"/>
      <c r="BO51" s="40">
        <f t="shared" ref="BO51:BO56" si="483">(BN51*$E51*$F51*((1-$G51)+$G51*$J51*$H51*BO$10))</f>
        <v>0</v>
      </c>
      <c r="BP51" s="40"/>
      <c r="BQ51" s="40">
        <f t="shared" ref="BQ51:BQ56" si="484">(BP51*$E51*$F51*((1-$G51)+$G51*$J51*$H51*BQ$10))</f>
        <v>0</v>
      </c>
      <c r="BR51" s="40"/>
      <c r="BS51" s="40">
        <f t="shared" ref="BS51:BS56" si="485">(BR51*$E51*$F51*((1-$G51)+$G51*$J51*$H51*BS$10))</f>
        <v>0</v>
      </c>
      <c r="BT51" s="40"/>
      <c r="BU51" s="40">
        <f t="shared" ref="BU51:BU56" si="486">(BT51*$E51*$F51*((1-$G51)+$G51*$J51*$H51*BU$10))</f>
        <v>0</v>
      </c>
      <c r="BV51" s="40"/>
      <c r="BW51" s="40">
        <f t="shared" ref="BW51:BW56" si="487">(BV51*$E51*$F51*((1-$G51)+$G51*$J51*$H51*BW$10))</f>
        <v>0</v>
      </c>
      <c r="BX51" s="40"/>
      <c r="BY51" s="40">
        <f t="shared" ref="BY51:BY56" si="488">(BX51*$E51*$F51*((1-$G51)+$G51*$J51*$H51*BY$10))</f>
        <v>0</v>
      </c>
      <c r="BZ51" s="40"/>
      <c r="CA51" s="40">
        <f t="shared" ref="CA51:CA56" si="489">(BZ51*$E51*$F51*((1-$G51)+$G51*$J51*$H51*CA$10))</f>
        <v>0</v>
      </c>
      <c r="CB51" s="196">
        <v>0</v>
      </c>
      <c r="CC51" s="63">
        <f t="shared" ref="CC51:CC56" si="490">(CB51*$E51*$F51*((1-$G51)+$G51*$K51*$H51*CC$10))</f>
        <v>0</v>
      </c>
      <c r="CD51" s="63"/>
      <c r="CE51" s="63">
        <f t="shared" ref="CE51:CE56" si="491">(CD51*$E51*$F51*((1-$G51)+$G51*$K51*$H51*CE$10))</f>
        <v>0</v>
      </c>
      <c r="CF51" s="63"/>
      <c r="CG51" s="63">
        <f t="shared" ref="CG51:CG56" si="492">(CF51*$E51*$F51*((1-$G51)+$G51*$K51*$H51*CG$10))</f>
        <v>0</v>
      </c>
      <c r="CH51" s="196"/>
      <c r="CI51" s="63">
        <f t="shared" ref="CI51:CI56" si="493">(CH51*$E51*$F51*((1-$G51)+$G51*$K51*$H51*CI$10))</f>
        <v>0</v>
      </c>
      <c r="CJ51" s="196"/>
      <c r="CK51" s="63">
        <f t="shared" ref="CK51:CK56" si="494">(CJ51*$E51*$F51*((1-$G51)+$G51*$K51*$H51*CK$10))</f>
        <v>0</v>
      </c>
      <c r="CL51" s="63"/>
      <c r="CM51" s="63">
        <f t="shared" ref="CM51:CM56" si="495">(CL51*$E51*$F51*((1-$G51)+$G51*$K51*$H51*CM$10))</f>
        <v>0</v>
      </c>
      <c r="CN51" s="63"/>
      <c r="CO51" s="63">
        <f t="shared" ref="CO51:CO56" si="496">(CN51*$E51*$F51*((1-$G51)+$G51*$K51*$H51*CO$10))</f>
        <v>0</v>
      </c>
      <c r="CP51" s="196"/>
      <c r="CQ51" s="63">
        <f t="shared" ref="CQ51:CQ56" si="497">(CP51*$E51*$F51*((1-$G51)+$G51*$K51*$H51*CQ$10))</f>
        <v>0</v>
      </c>
      <c r="CR51" s="63"/>
      <c r="CS51" s="63">
        <f t="shared" ref="CS51:CS56" si="498">(CR51*$E51*$F51*((1-$G51)+$G51*$K51*$H51*CS$10))</f>
        <v>0</v>
      </c>
      <c r="CT51" s="63"/>
      <c r="CU51" s="63">
        <f t="shared" ref="CU51:CU56" si="499">(CT51*$E51*$F51*((1-$G51)+$G51*$K51*$H51*CU$10))</f>
        <v>0</v>
      </c>
      <c r="CV51" s="63"/>
      <c r="CW51" s="63">
        <f t="shared" ref="CW51:CW56" si="500">(CV51*$E51*$F51*((1-$G51)+$G51*$K51*$H51*CW$10))</f>
        <v>0</v>
      </c>
      <c r="CX51" s="63"/>
      <c r="CY51" s="63">
        <f t="shared" ref="CY51:CY56" si="501">(CX51*$E51*$F51*((1-$G51)+$G51*$K51*$H51*CY$10))</f>
        <v>0</v>
      </c>
      <c r="CZ51" s="63"/>
      <c r="DA51" s="63">
        <f t="shared" ref="DA51:DA56" si="502">(CZ51*$E51*$F51*((1-$G51)+$G51*$K51*$H51*DA$10))</f>
        <v>0</v>
      </c>
      <c r="DB51" s="63"/>
      <c r="DC51" s="63">
        <f t="shared" ref="DC51:DC56" si="503">(DB51*$E51*$F51*((1-$G51)+$G51*$K51*$H51*DC$10))</f>
        <v>0</v>
      </c>
      <c r="DD51" s="63"/>
      <c r="DE51" s="63">
        <f t="shared" ref="DE51:DE56" si="504">(DD51*$E51*$F51*((1-$G51)+$G51*$K51*$H51*DE$10))</f>
        <v>0</v>
      </c>
      <c r="DF51" s="197"/>
      <c r="DG51" s="63">
        <f t="shared" ref="DG51:DG56" si="505">(DF51*$E51*$F51*((1-$G51)+$G51*$K51*$H51*DG$10))</f>
        <v>0</v>
      </c>
      <c r="DH51" s="63"/>
      <c r="DI51" s="63">
        <f t="shared" ref="DI51:DI56" si="506">(DH51*$E51*$F51*((1-$G51)+$G51*$L51*$H51*DI$10))</f>
        <v>0</v>
      </c>
      <c r="DJ51" s="63"/>
      <c r="DK51" s="63">
        <f t="shared" ref="DK51:DK56" si="507">(DJ51*$E51*$F51*((1-$G51)+$G51*$M51*$H51*DK$10))</f>
        <v>0</v>
      </c>
      <c r="DL51" s="63">
        <v>24</v>
      </c>
      <c r="DM51" s="63">
        <f t="shared" ref="DM51:DM56" si="508">(DL51*$E51*$F51*((1-$G51)+$G51*$J51*$H51*DM$10))</f>
        <v>1766488.3771392</v>
      </c>
      <c r="DN51" s="63"/>
      <c r="DO51" s="63">
        <f t="shared" ref="DO51:DO56" si="509">(DN51*$E51*$F51*((1-$G51)+$G51*$J51*$H51*DO$10))</f>
        <v>0</v>
      </c>
      <c r="DP51" s="63"/>
      <c r="DQ51" s="63">
        <f t="shared" ref="DQ51:DQ56" si="510">(DP51*$E51*$F51*((1-$G51)+$G51*$H51*DQ$10))</f>
        <v>0</v>
      </c>
      <c r="DR51" s="63"/>
      <c r="DS51" s="63"/>
      <c r="DT51" s="63"/>
      <c r="DU51" s="63">
        <f t="shared" ref="DU51:DU56" si="511">(DT51*$E51*$F51*((1-$G51)+$G51*$J51*$H51*DU$10))</f>
        <v>0</v>
      </c>
      <c r="DV51" s="63"/>
      <c r="DW51" s="63">
        <f t="shared" ref="DW51:DW56" si="512">(DV51*$E51*$F51*((1-$G51)+$G51*$J51*$H51*DW$10))</f>
        <v>0</v>
      </c>
      <c r="DX51" s="63"/>
      <c r="DY51" s="63">
        <f t="shared" ref="DY51:DY56" si="513">(DX51*$E51*$F51*((1-$G51)+$G51*$K51*$H51*DY$10))</f>
        <v>0</v>
      </c>
      <c r="DZ51" s="64"/>
      <c r="EA51" s="63">
        <f t="shared" ref="EA51:EA56" si="514">(DZ51*$E51*$F51*((1-$G51)+$G51*$J51*$H51*EA$10))</f>
        <v>0</v>
      </c>
      <c r="EB51" s="200"/>
      <c r="EC51" s="63">
        <f t="shared" ref="EC51:EC56" si="515">(EB51*$E51*$F51*((1-$G51)+$G51*$J51*$H51*EC$10))</f>
        <v>0</v>
      </c>
      <c r="ED51" s="200"/>
      <c r="EE51" s="63">
        <f t="shared" ref="EE51:EE56" si="516">(ED51*$E51*$F51*((1-$G51)+$G51*$H51*EE$10))</f>
        <v>0</v>
      </c>
      <c r="EF51" s="200"/>
      <c r="EG51" s="63">
        <f t="shared" ref="EG51:EG56" si="517">(EF51/12*2*$E51*$F51*((1-$G51)+$G51*$J51*$H51))</f>
        <v>0</v>
      </c>
      <c r="EH51" s="63"/>
      <c r="EI51" s="63"/>
      <c r="EJ51" s="63"/>
      <c r="EK51" s="63"/>
      <c r="EL51" s="63"/>
      <c r="EM51" s="63"/>
      <c r="EN51" s="198">
        <f t="shared" ref="EN51:EO63" si="518">SUM(N51,P51,R51,T51,V51,X51,Z51,AB51,AD51,AF51,AH51,AJ51,AL51,AN51,AP51,AR51,AT51,AV51,AX51,AZ51,BB51,BD51,BF51,BH51,BJ51,BL51,BN51,BP51,BR51,BT51,BV51,BX51,BZ51,CB51,CD51,CF51,CH51,CJ51,CL51,CN51,CP51,CR51,CT51,CV51,CX51,CZ51,DB51,DD51,DF51,DH51,DJ51,DL51,DN51,DP51,DR51,DT51,DV51,DX51,DZ51,EB51,ED51,EF51,EH51,EJ51,EL51)</f>
        <v>24</v>
      </c>
      <c r="EO51" s="198">
        <f t="shared" si="518"/>
        <v>1766488.3771392</v>
      </c>
    </row>
    <row r="52" spans="1:145" ht="30" customHeight="1" x14ac:dyDescent="0.25">
      <c r="A52" s="34"/>
      <c r="B52" s="34">
        <v>30</v>
      </c>
      <c r="C52" s="161" t="s">
        <v>166</v>
      </c>
      <c r="D52" s="52" t="s">
        <v>167</v>
      </c>
      <c r="E52" s="36">
        <v>17622</v>
      </c>
      <c r="F52" s="161">
        <v>5.39</v>
      </c>
      <c r="G52" s="162">
        <v>5.3E-3</v>
      </c>
      <c r="H52" s="67">
        <v>1</v>
      </c>
      <c r="I52" s="67"/>
      <c r="J52" s="79">
        <v>1.4</v>
      </c>
      <c r="K52" s="72">
        <v>1.68</v>
      </c>
      <c r="L52" s="72">
        <v>2.23</v>
      </c>
      <c r="M52" s="73">
        <v>2.57</v>
      </c>
      <c r="N52" s="40"/>
      <c r="O52" s="40">
        <f t="shared" si="457"/>
        <v>0</v>
      </c>
      <c r="P52" s="74"/>
      <c r="Q52" s="40">
        <f t="shared" si="458"/>
        <v>0</v>
      </c>
      <c r="R52" s="46"/>
      <c r="S52" s="40">
        <f t="shared" si="459"/>
        <v>0</v>
      </c>
      <c r="T52" s="40"/>
      <c r="U52" s="40">
        <f t="shared" si="460"/>
        <v>0</v>
      </c>
      <c r="V52" s="40"/>
      <c r="W52" s="40">
        <f t="shared" si="461"/>
        <v>0</v>
      </c>
      <c r="X52" s="40"/>
      <c r="Y52" s="40">
        <f t="shared" si="462"/>
        <v>0</v>
      </c>
      <c r="Z52" s="46"/>
      <c r="AA52" s="40">
        <f t="shared" si="463"/>
        <v>0</v>
      </c>
      <c r="AB52" s="40"/>
      <c r="AC52" s="40">
        <f t="shared" si="464"/>
        <v>0</v>
      </c>
      <c r="AD52" s="46"/>
      <c r="AE52" s="40">
        <f t="shared" si="465"/>
        <v>0</v>
      </c>
      <c r="AF52" s="46"/>
      <c r="AG52" s="40">
        <f t="shared" si="466"/>
        <v>0</v>
      </c>
      <c r="AH52" s="40"/>
      <c r="AI52" s="40">
        <f t="shared" si="467"/>
        <v>0</v>
      </c>
      <c r="AJ52" s="40">
        <v>0</v>
      </c>
      <c r="AK52" s="40">
        <f t="shared" si="468"/>
        <v>0</v>
      </c>
      <c r="AL52" s="40"/>
      <c r="AM52" s="40">
        <f t="shared" si="469"/>
        <v>0</v>
      </c>
      <c r="AN52" s="40"/>
      <c r="AO52" s="40">
        <f t="shared" si="470"/>
        <v>0</v>
      </c>
      <c r="AP52" s="40"/>
      <c r="AQ52" s="40">
        <f t="shared" si="471"/>
        <v>0</v>
      </c>
      <c r="AR52" s="40"/>
      <c r="AS52" s="40">
        <f t="shared" si="472"/>
        <v>0</v>
      </c>
      <c r="AT52" s="40"/>
      <c r="AU52" s="40">
        <f t="shared" si="473"/>
        <v>0</v>
      </c>
      <c r="AV52" s="40">
        <v>0</v>
      </c>
      <c r="AW52" s="40">
        <f t="shared" si="474"/>
        <v>0</v>
      </c>
      <c r="AX52" s="40"/>
      <c r="AY52" s="40">
        <f t="shared" si="475"/>
        <v>0</v>
      </c>
      <c r="AZ52" s="40"/>
      <c r="BA52" s="40">
        <f t="shared" si="476"/>
        <v>0</v>
      </c>
      <c r="BB52" s="40"/>
      <c r="BC52" s="40">
        <f t="shared" si="477"/>
        <v>0</v>
      </c>
      <c r="BD52" s="40"/>
      <c r="BE52" s="40">
        <f t="shared" si="478"/>
        <v>0</v>
      </c>
      <c r="BF52" s="40">
        <v>1</v>
      </c>
      <c r="BG52" s="40">
        <f>(BF52*$E52*$F52*((1-$G52)+$G52*$J52*$H52*BG$10))</f>
        <v>95183.943069600005</v>
      </c>
      <c r="BH52" s="40"/>
      <c r="BI52" s="40">
        <f t="shared" si="480"/>
        <v>0</v>
      </c>
      <c r="BJ52" s="40"/>
      <c r="BK52" s="40">
        <f t="shared" si="481"/>
        <v>0</v>
      </c>
      <c r="BL52" s="40"/>
      <c r="BM52" s="40">
        <f t="shared" si="482"/>
        <v>0</v>
      </c>
      <c r="BN52" s="76"/>
      <c r="BO52" s="40">
        <f t="shared" si="483"/>
        <v>0</v>
      </c>
      <c r="BP52" s="40"/>
      <c r="BQ52" s="40">
        <f t="shared" si="484"/>
        <v>0</v>
      </c>
      <c r="BR52" s="40"/>
      <c r="BS52" s="40">
        <f t="shared" si="485"/>
        <v>0</v>
      </c>
      <c r="BT52" s="40"/>
      <c r="BU52" s="40">
        <f t="shared" si="486"/>
        <v>0</v>
      </c>
      <c r="BV52" s="40"/>
      <c r="BW52" s="40">
        <f t="shared" si="487"/>
        <v>0</v>
      </c>
      <c r="BX52" s="40"/>
      <c r="BY52" s="40">
        <f t="shared" si="488"/>
        <v>0</v>
      </c>
      <c r="BZ52" s="40"/>
      <c r="CA52" s="40">
        <f t="shared" si="489"/>
        <v>0</v>
      </c>
      <c r="CB52" s="46">
        <v>0</v>
      </c>
      <c r="CC52" s="40">
        <f t="shared" si="490"/>
        <v>0</v>
      </c>
      <c r="CD52" s="40"/>
      <c r="CE52" s="40">
        <f t="shared" si="491"/>
        <v>0</v>
      </c>
      <c r="CF52" s="40"/>
      <c r="CG52" s="40">
        <f t="shared" si="492"/>
        <v>0</v>
      </c>
      <c r="CH52" s="46"/>
      <c r="CI52" s="40">
        <f t="shared" si="493"/>
        <v>0</v>
      </c>
      <c r="CJ52" s="46"/>
      <c r="CK52" s="40">
        <f t="shared" si="494"/>
        <v>0</v>
      </c>
      <c r="CL52" s="40"/>
      <c r="CM52" s="40">
        <f t="shared" si="495"/>
        <v>0</v>
      </c>
      <c r="CN52" s="40"/>
      <c r="CO52" s="40">
        <f t="shared" si="496"/>
        <v>0</v>
      </c>
      <c r="CP52" s="46"/>
      <c r="CQ52" s="40">
        <f t="shared" si="497"/>
        <v>0</v>
      </c>
      <c r="CR52" s="40"/>
      <c r="CS52" s="40">
        <f t="shared" si="498"/>
        <v>0</v>
      </c>
      <c r="CT52" s="40"/>
      <c r="CU52" s="40">
        <f t="shared" si="499"/>
        <v>0</v>
      </c>
      <c r="CV52" s="40"/>
      <c r="CW52" s="40">
        <f t="shared" si="500"/>
        <v>0</v>
      </c>
      <c r="CX52" s="40"/>
      <c r="CY52" s="40">
        <f t="shared" si="501"/>
        <v>0</v>
      </c>
      <c r="CZ52" s="40"/>
      <c r="DA52" s="40">
        <f t="shared" si="502"/>
        <v>0</v>
      </c>
      <c r="DB52" s="40"/>
      <c r="DC52" s="40">
        <f t="shared" si="503"/>
        <v>0</v>
      </c>
      <c r="DD52" s="40"/>
      <c r="DE52" s="40">
        <f t="shared" si="504"/>
        <v>0</v>
      </c>
      <c r="DF52" s="44"/>
      <c r="DG52" s="40">
        <f t="shared" si="505"/>
        <v>0</v>
      </c>
      <c r="DH52" s="40"/>
      <c r="DI52" s="40">
        <f t="shared" si="506"/>
        <v>0</v>
      </c>
      <c r="DJ52" s="40"/>
      <c r="DK52" s="40">
        <f t="shared" si="507"/>
        <v>0</v>
      </c>
      <c r="DL52" s="40">
        <v>78</v>
      </c>
      <c r="DM52" s="40">
        <f t="shared" si="508"/>
        <v>7424347.5594287999</v>
      </c>
      <c r="DN52" s="40"/>
      <c r="DO52" s="40">
        <f t="shared" si="509"/>
        <v>0</v>
      </c>
      <c r="DP52" s="40"/>
      <c r="DQ52" s="40">
        <f t="shared" si="510"/>
        <v>0</v>
      </c>
      <c r="DR52" s="40"/>
      <c r="DS52" s="40"/>
      <c r="DT52" s="40"/>
      <c r="DU52" s="40">
        <f t="shared" si="511"/>
        <v>0</v>
      </c>
      <c r="DV52" s="40"/>
      <c r="DW52" s="40">
        <f t="shared" si="512"/>
        <v>0</v>
      </c>
      <c r="DX52" s="40"/>
      <c r="DY52" s="40">
        <f t="shared" si="513"/>
        <v>0</v>
      </c>
      <c r="DZ52" s="45"/>
      <c r="EA52" s="40">
        <f t="shared" si="514"/>
        <v>0</v>
      </c>
      <c r="EB52" s="57"/>
      <c r="EC52" s="40">
        <f t="shared" si="515"/>
        <v>0</v>
      </c>
      <c r="ED52" s="57"/>
      <c r="EE52" s="40">
        <f t="shared" si="516"/>
        <v>0</v>
      </c>
      <c r="EF52" s="57"/>
      <c r="EG52" s="40">
        <f t="shared" si="517"/>
        <v>0</v>
      </c>
      <c r="EH52" s="40"/>
      <c r="EI52" s="40"/>
      <c r="EJ52" s="40"/>
      <c r="EK52" s="40"/>
      <c r="EL52" s="40"/>
      <c r="EM52" s="40"/>
      <c r="EN52" s="48">
        <f t="shared" si="518"/>
        <v>79</v>
      </c>
      <c r="EO52" s="48">
        <f t="shared" si="518"/>
        <v>7519531.5024983995</v>
      </c>
    </row>
    <row r="53" spans="1:145" ht="30" customHeight="1" x14ac:dyDescent="0.25">
      <c r="A53" s="34"/>
      <c r="B53" s="34">
        <v>31</v>
      </c>
      <c r="C53" s="161" t="s">
        <v>168</v>
      </c>
      <c r="D53" s="71" t="s">
        <v>169</v>
      </c>
      <c r="E53" s="36">
        <v>17622</v>
      </c>
      <c r="F53" s="161">
        <v>5.77</v>
      </c>
      <c r="G53" s="162">
        <v>6.1999999999999998E-3</v>
      </c>
      <c r="H53" s="67">
        <v>1</v>
      </c>
      <c r="I53" s="67"/>
      <c r="J53" s="79">
        <v>1.4</v>
      </c>
      <c r="K53" s="72">
        <v>1.68</v>
      </c>
      <c r="L53" s="72">
        <v>2.23</v>
      </c>
      <c r="M53" s="73">
        <v>2.57</v>
      </c>
      <c r="N53" s="40"/>
      <c r="O53" s="40">
        <f t="shared" si="457"/>
        <v>0</v>
      </c>
      <c r="P53" s="74"/>
      <c r="Q53" s="40">
        <f t="shared" si="458"/>
        <v>0</v>
      </c>
      <c r="R53" s="46"/>
      <c r="S53" s="40">
        <f t="shared" si="459"/>
        <v>0</v>
      </c>
      <c r="T53" s="40"/>
      <c r="U53" s="40">
        <f t="shared" si="460"/>
        <v>0</v>
      </c>
      <c r="V53" s="40"/>
      <c r="W53" s="40">
        <f t="shared" si="461"/>
        <v>0</v>
      </c>
      <c r="X53" s="40"/>
      <c r="Y53" s="40">
        <f t="shared" si="462"/>
        <v>0</v>
      </c>
      <c r="Z53" s="46"/>
      <c r="AA53" s="40">
        <f t="shared" si="463"/>
        <v>0</v>
      </c>
      <c r="AB53" s="40"/>
      <c r="AC53" s="40">
        <f t="shared" si="464"/>
        <v>0</v>
      </c>
      <c r="AD53" s="46"/>
      <c r="AE53" s="40">
        <f t="shared" si="465"/>
        <v>0</v>
      </c>
      <c r="AF53" s="46"/>
      <c r="AG53" s="40">
        <f t="shared" si="466"/>
        <v>0</v>
      </c>
      <c r="AH53" s="40"/>
      <c r="AI53" s="40">
        <f t="shared" si="467"/>
        <v>0</v>
      </c>
      <c r="AJ53" s="40">
        <v>0</v>
      </c>
      <c r="AK53" s="40">
        <f t="shared" si="468"/>
        <v>0</v>
      </c>
      <c r="AL53" s="40"/>
      <c r="AM53" s="40">
        <f t="shared" si="469"/>
        <v>0</v>
      </c>
      <c r="AN53" s="40"/>
      <c r="AO53" s="40">
        <f t="shared" si="470"/>
        <v>0</v>
      </c>
      <c r="AP53" s="40"/>
      <c r="AQ53" s="40">
        <f t="shared" si="471"/>
        <v>0</v>
      </c>
      <c r="AR53" s="40"/>
      <c r="AS53" s="40">
        <f t="shared" si="472"/>
        <v>0</v>
      </c>
      <c r="AT53" s="40"/>
      <c r="AU53" s="40">
        <f t="shared" si="473"/>
        <v>0</v>
      </c>
      <c r="AV53" s="40">
        <v>0</v>
      </c>
      <c r="AW53" s="40">
        <f t="shared" si="474"/>
        <v>0</v>
      </c>
      <c r="AX53" s="40"/>
      <c r="AY53" s="40">
        <f t="shared" si="475"/>
        <v>0</v>
      </c>
      <c r="AZ53" s="40"/>
      <c r="BA53" s="40">
        <f t="shared" si="476"/>
        <v>0</v>
      </c>
      <c r="BB53" s="40"/>
      <c r="BC53" s="40">
        <f t="shared" si="477"/>
        <v>0</v>
      </c>
      <c r="BD53" s="40"/>
      <c r="BE53" s="40">
        <f t="shared" si="478"/>
        <v>0</v>
      </c>
      <c r="BF53" s="40"/>
      <c r="BG53" s="40">
        <f t="shared" si="479"/>
        <v>0</v>
      </c>
      <c r="BH53" s="40"/>
      <c r="BI53" s="40">
        <f t="shared" si="480"/>
        <v>0</v>
      </c>
      <c r="BJ53" s="40"/>
      <c r="BK53" s="40">
        <f t="shared" si="481"/>
        <v>0</v>
      </c>
      <c r="BL53" s="40"/>
      <c r="BM53" s="40">
        <f t="shared" si="482"/>
        <v>0</v>
      </c>
      <c r="BN53" s="76"/>
      <c r="BO53" s="40">
        <f t="shared" si="483"/>
        <v>0</v>
      </c>
      <c r="BP53" s="40"/>
      <c r="BQ53" s="40">
        <f t="shared" si="484"/>
        <v>0</v>
      </c>
      <c r="BR53" s="40"/>
      <c r="BS53" s="40">
        <f t="shared" si="485"/>
        <v>0</v>
      </c>
      <c r="BT53" s="40"/>
      <c r="BU53" s="40">
        <f t="shared" si="486"/>
        <v>0</v>
      </c>
      <c r="BV53" s="40"/>
      <c r="BW53" s="40">
        <f t="shared" si="487"/>
        <v>0</v>
      </c>
      <c r="BX53" s="40"/>
      <c r="BY53" s="40">
        <f t="shared" si="488"/>
        <v>0</v>
      </c>
      <c r="BZ53" s="40"/>
      <c r="CA53" s="40">
        <f t="shared" si="489"/>
        <v>0</v>
      </c>
      <c r="CB53" s="46">
        <v>0</v>
      </c>
      <c r="CC53" s="40">
        <f t="shared" si="490"/>
        <v>0</v>
      </c>
      <c r="CD53" s="40"/>
      <c r="CE53" s="40">
        <f t="shared" si="491"/>
        <v>0</v>
      </c>
      <c r="CF53" s="40"/>
      <c r="CG53" s="40">
        <f t="shared" si="492"/>
        <v>0</v>
      </c>
      <c r="CH53" s="46"/>
      <c r="CI53" s="40">
        <f t="shared" si="493"/>
        <v>0</v>
      </c>
      <c r="CJ53" s="46"/>
      <c r="CK53" s="40">
        <f t="shared" si="494"/>
        <v>0</v>
      </c>
      <c r="CL53" s="40"/>
      <c r="CM53" s="40">
        <f t="shared" si="495"/>
        <v>0</v>
      </c>
      <c r="CN53" s="40"/>
      <c r="CO53" s="40">
        <f t="shared" si="496"/>
        <v>0</v>
      </c>
      <c r="CP53" s="46"/>
      <c r="CQ53" s="40">
        <f t="shared" si="497"/>
        <v>0</v>
      </c>
      <c r="CR53" s="40"/>
      <c r="CS53" s="40">
        <f t="shared" si="498"/>
        <v>0</v>
      </c>
      <c r="CT53" s="40"/>
      <c r="CU53" s="40">
        <f t="shared" si="499"/>
        <v>0</v>
      </c>
      <c r="CV53" s="40"/>
      <c r="CW53" s="40">
        <f t="shared" si="500"/>
        <v>0</v>
      </c>
      <c r="CX53" s="40"/>
      <c r="CY53" s="40">
        <f t="shared" si="501"/>
        <v>0</v>
      </c>
      <c r="CZ53" s="40"/>
      <c r="DA53" s="40">
        <f t="shared" si="502"/>
        <v>0</v>
      </c>
      <c r="DB53" s="40"/>
      <c r="DC53" s="40">
        <f t="shared" si="503"/>
        <v>0</v>
      </c>
      <c r="DD53" s="40"/>
      <c r="DE53" s="40">
        <f t="shared" si="504"/>
        <v>0</v>
      </c>
      <c r="DF53" s="44"/>
      <c r="DG53" s="40">
        <f t="shared" si="505"/>
        <v>0</v>
      </c>
      <c r="DH53" s="40"/>
      <c r="DI53" s="40">
        <f t="shared" si="506"/>
        <v>0</v>
      </c>
      <c r="DJ53" s="40"/>
      <c r="DK53" s="40">
        <f t="shared" si="507"/>
        <v>0</v>
      </c>
      <c r="DL53" s="40">
        <v>84</v>
      </c>
      <c r="DM53" s="40">
        <f t="shared" si="508"/>
        <v>8562212.7167807985</v>
      </c>
      <c r="DN53" s="40"/>
      <c r="DO53" s="40">
        <f t="shared" si="509"/>
        <v>0</v>
      </c>
      <c r="DP53" s="40"/>
      <c r="DQ53" s="40">
        <f t="shared" si="510"/>
        <v>0</v>
      </c>
      <c r="DR53" s="40"/>
      <c r="DS53" s="46"/>
      <c r="DT53" s="40"/>
      <c r="DU53" s="40">
        <f t="shared" si="511"/>
        <v>0</v>
      </c>
      <c r="DV53" s="40"/>
      <c r="DW53" s="40">
        <f t="shared" si="512"/>
        <v>0</v>
      </c>
      <c r="DX53" s="40"/>
      <c r="DY53" s="40">
        <f t="shared" si="513"/>
        <v>0</v>
      </c>
      <c r="DZ53" s="45"/>
      <c r="EA53" s="40">
        <f t="shared" si="514"/>
        <v>0</v>
      </c>
      <c r="EB53" s="57"/>
      <c r="EC53" s="40">
        <f t="shared" si="515"/>
        <v>0</v>
      </c>
      <c r="ED53" s="57"/>
      <c r="EE53" s="40">
        <f t="shared" si="516"/>
        <v>0</v>
      </c>
      <c r="EF53" s="57"/>
      <c r="EG53" s="40">
        <f t="shared" si="517"/>
        <v>0</v>
      </c>
      <c r="EH53" s="40"/>
      <c r="EI53" s="40"/>
      <c r="EJ53" s="40"/>
      <c r="EK53" s="40"/>
      <c r="EL53" s="40"/>
      <c r="EM53" s="40"/>
      <c r="EN53" s="48">
        <f t="shared" si="518"/>
        <v>84</v>
      </c>
      <c r="EO53" s="48">
        <f t="shared" si="518"/>
        <v>8562212.7167807985</v>
      </c>
    </row>
    <row r="54" spans="1:145" ht="30" customHeight="1" x14ac:dyDescent="0.25">
      <c r="A54" s="34"/>
      <c r="B54" s="34">
        <v>32</v>
      </c>
      <c r="C54" s="161" t="s">
        <v>170</v>
      </c>
      <c r="D54" s="71" t="s">
        <v>171</v>
      </c>
      <c r="E54" s="36">
        <v>17622</v>
      </c>
      <c r="F54" s="161">
        <v>7.65</v>
      </c>
      <c r="G54" s="162">
        <v>5.7000000000000002E-3</v>
      </c>
      <c r="H54" s="67">
        <v>1</v>
      </c>
      <c r="I54" s="67"/>
      <c r="J54" s="79">
        <v>1.4</v>
      </c>
      <c r="K54" s="72">
        <v>1.68</v>
      </c>
      <c r="L54" s="72">
        <v>2.23</v>
      </c>
      <c r="M54" s="73">
        <v>2.57</v>
      </c>
      <c r="N54" s="40"/>
      <c r="O54" s="40">
        <f t="shared" si="457"/>
        <v>0</v>
      </c>
      <c r="P54" s="74"/>
      <c r="Q54" s="40">
        <f t="shared" si="458"/>
        <v>0</v>
      </c>
      <c r="R54" s="46"/>
      <c r="S54" s="40">
        <f t="shared" si="459"/>
        <v>0</v>
      </c>
      <c r="T54" s="40"/>
      <c r="U54" s="40">
        <f t="shared" si="460"/>
        <v>0</v>
      </c>
      <c r="V54" s="40"/>
      <c r="W54" s="40">
        <f t="shared" si="461"/>
        <v>0</v>
      </c>
      <c r="X54" s="40"/>
      <c r="Y54" s="40">
        <f t="shared" si="462"/>
        <v>0</v>
      </c>
      <c r="Z54" s="46"/>
      <c r="AA54" s="40">
        <f t="shared" si="463"/>
        <v>0</v>
      </c>
      <c r="AB54" s="40"/>
      <c r="AC54" s="40">
        <f t="shared" si="464"/>
        <v>0</v>
      </c>
      <c r="AD54" s="46"/>
      <c r="AE54" s="40">
        <f t="shared" si="465"/>
        <v>0</v>
      </c>
      <c r="AF54" s="46"/>
      <c r="AG54" s="40">
        <f t="shared" si="466"/>
        <v>0</v>
      </c>
      <c r="AH54" s="40"/>
      <c r="AI54" s="40">
        <f t="shared" si="467"/>
        <v>0</v>
      </c>
      <c r="AJ54" s="40">
        <v>0</v>
      </c>
      <c r="AK54" s="40">
        <f t="shared" si="468"/>
        <v>0</v>
      </c>
      <c r="AL54" s="40"/>
      <c r="AM54" s="40">
        <f t="shared" si="469"/>
        <v>0</v>
      </c>
      <c r="AN54" s="40"/>
      <c r="AO54" s="40">
        <f t="shared" si="470"/>
        <v>0</v>
      </c>
      <c r="AP54" s="40"/>
      <c r="AQ54" s="40">
        <f t="shared" si="471"/>
        <v>0</v>
      </c>
      <c r="AR54" s="40"/>
      <c r="AS54" s="40">
        <f t="shared" si="472"/>
        <v>0</v>
      </c>
      <c r="AT54" s="40"/>
      <c r="AU54" s="40">
        <f t="shared" si="473"/>
        <v>0</v>
      </c>
      <c r="AV54" s="40">
        <v>0</v>
      </c>
      <c r="AW54" s="40">
        <f t="shared" si="474"/>
        <v>0</v>
      </c>
      <c r="AX54" s="40"/>
      <c r="AY54" s="40">
        <f t="shared" si="475"/>
        <v>0</v>
      </c>
      <c r="AZ54" s="40"/>
      <c r="BA54" s="40">
        <f t="shared" si="476"/>
        <v>0</v>
      </c>
      <c r="BB54" s="40"/>
      <c r="BC54" s="40">
        <f t="shared" si="477"/>
        <v>0</v>
      </c>
      <c r="BD54" s="40"/>
      <c r="BE54" s="40">
        <f t="shared" si="478"/>
        <v>0</v>
      </c>
      <c r="BF54" s="40"/>
      <c r="BG54" s="40">
        <f t="shared" si="479"/>
        <v>0</v>
      </c>
      <c r="BH54" s="40"/>
      <c r="BI54" s="40">
        <f t="shared" si="480"/>
        <v>0</v>
      </c>
      <c r="BJ54" s="40"/>
      <c r="BK54" s="40">
        <f t="shared" si="481"/>
        <v>0</v>
      </c>
      <c r="BL54" s="40"/>
      <c r="BM54" s="40">
        <f t="shared" si="482"/>
        <v>0</v>
      </c>
      <c r="BN54" s="76"/>
      <c r="BO54" s="40">
        <f t="shared" si="483"/>
        <v>0</v>
      </c>
      <c r="BP54" s="40"/>
      <c r="BQ54" s="40">
        <f t="shared" si="484"/>
        <v>0</v>
      </c>
      <c r="BR54" s="40"/>
      <c r="BS54" s="40">
        <f t="shared" si="485"/>
        <v>0</v>
      </c>
      <c r="BT54" s="40"/>
      <c r="BU54" s="40">
        <f t="shared" si="486"/>
        <v>0</v>
      </c>
      <c r="BV54" s="40"/>
      <c r="BW54" s="40">
        <f t="shared" si="487"/>
        <v>0</v>
      </c>
      <c r="BX54" s="40"/>
      <c r="BY54" s="40">
        <f t="shared" si="488"/>
        <v>0</v>
      </c>
      <c r="BZ54" s="40"/>
      <c r="CA54" s="40">
        <f t="shared" si="489"/>
        <v>0</v>
      </c>
      <c r="CB54" s="46">
        <v>0</v>
      </c>
      <c r="CC54" s="40">
        <f t="shared" si="490"/>
        <v>0</v>
      </c>
      <c r="CD54" s="40"/>
      <c r="CE54" s="40">
        <f t="shared" si="491"/>
        <v>0</v>
      </c>
      <c r="CF54" s="40"/>
      <c r="CG54" s="40">
        <f t="shared" si="492"/>
        <v>0</v>
      </c>
      <c r="CH54" s="46"/>
      <c r="CI54" s="40">
        <f t="shared" si="493"/>
        <v>0</v>
      </c>
      <c r="CJ54" s="46"/>
      <c r="CK54" s="40">
        <f t="shared" si="494"/>
        <v>0</v>
      </c>
      <c r="CL54" s="40"/>
      <c r="CM54" s="40">
        <f t="shared" si="495"/>
        <v>0</v>
      </c>
      <c r="CN54" s="40"/>
      <c r="CO54" s="40">
        <f t="shared" si="496"/>
        <v>0</v>
      </c>
      <c r="CP54" s="46"/>
      <c r="CQ54" s="40">
        <f t="shared" si="497"/>
        <v>0</v>
      </c>
      <c r="CR54" s="40"/>
      <c r="CS54" s="40">
        <f t="shared" si="498"/>
        <v>0</v>
      </c>
      <c r="CT54" s="40"/>
      <c r="CU54" s="40">
        <f t="shared" si="499"/>
        <v>0</v>
      </c>
      <c r="CV54" s="40"/>
      <c r="CW54" s="40">
        <f t="shared" si="500"/>
        <v>0</v>
      </c>
      <c r="CX54" s="40"/>
      <c r="CY54" s="40">
        <f t="shared" si="501"/>
        <v>0</v>
      </c>
      <c r="CZ54" s="40"/>
      <c r="DA54" s="40">
        <f t="shared" si="502"/>
        <v>0</v>
      </c>
      <c r="DB54" s="40"/>
      <c r="DC54" s="40">
        <f t="shared" si="503"/>
        <v>0</v>
      </c>
      <c r="DD54" s="40"/>
      <c r="DE54" s="40">
        <f t="shared" si="504"/>
        <v>0</v>
      </c>
      <c r="DF54" s="44"/>
      <c r="DG54" s="40">
        <f t="shared" si="505"/>
        <v>0</v>
      </c>
      <c r="DH54" s="40"/>
      <c r="DI54" s="40">
        <f t="shared" si="506"/>
        <v>0</v>
      </c>
      <c r="DJ54" s="40"/>
      <c r="DK54" s="40">
        <f t="shared" si="507"/>
        <v>0</v>
      </c>
      <c r="DL54" s="40"/>
      <c r="DM54" s="40">
        <f t="shared" si="508"/>
        <v>0</v>
      </c>
      <c r="DN54" s="40"/>
      <c r="DO54" s="40">
        <f t="shared" si="509"/>
        <v>0</v>
      </c>
      <c r="DP54" s="40"/>
      <c r="DQ54" s="40">
        <f t="shared" si="510"/>
        <v>0</v>
      </c>
      <c r="DR54" s="40"/>
      <c r="DS54" s="46"/>
      <c r="DT54" s="40"/>
      <c r="DU54" s="40">
        <f t="shared" si="511"/>
        <v>0</v>
      </c>
      <c r="DV54" s="40"/>
      <c r="DW54" s="40">
        <f t="shared" si="512"/>
        <v>0</v>
      </c>
      <c r="DX54" s="40"/>
      <c r="DY54" s="40">
        <f t="shared" si="513"/>
        <v>0</v>
      </c>
      <c r="DZ54" s="45"/>
      <c r="EA54" s="40">
        <f t="shared" si="514"/>
        <v>0</v>
      </c>
      <c r="EB54" s="57"/>
      <c r="EC54" s="40">
        <f t="shared" si="515"/>
        <v>0</v>
      </c>
      <c r="ED54" s="57"/>
      <c r="EE54" s="40">
        <f t="shared" si="516"/>
        <v>0</v>
      </c>
      <c r="EF54" s="57"/>
      <c r="EG54" s="40">
        <f t="shared" si="517"/>
        <v>0</v>
      </c>
      <c r="EH54" s="40"/>
      <c r="EI54" s="40"/>
      <c r="EJ54" s="40"/>
      <c r="EK54" s="40"/>
      <c r="EL54" s="40"/>
      <c r="EM54" s="40"/>
      <c r="EN54" s="48">
        <f t="shared" si="518"/>
        <v>0</v>
      </c>
      <c r="EO54" s="48">
        <f t="shared" si="518"/>
        <v>0</v>
      </c>
    </row>
    <row r="55" spans="1:145" ht="30" customHeight="1" x14ac:dyDescent="0.25">
      <c r="A55" s="34"/>
      <c r="B55" s="34"/>
      <c r="C55" s="161" t="s">
        <v>172</v>
      </c>
      <c r="D55" s="163" t="s">
        <v>173</v>
      </c>
      <c r="E55" s="36">
        <v>17622</v>
      </c>
      <c r="F55" s="161">
        <v>9.58</v>
      </c>
      <c r="G55" s="162">
        <v>4.3E-3</v>
      </c>
      <c r="H55" s="67">
        <v>1</v>
      </c>
      <c r="I55" s="68"/>
      <c r="J55" s="79">
        <v>1.4</v>
      </c>
      <c r="K55" s="72">
        <v>1.68</v>
      </c>
      <c r="L55" s="72">
        <v>2.23</v>
      </c>
      <c r="M55" s="73">
        <v>2.57</v>
      </c>
      <c r="N55" s="40"/>
      <c r="O55" s="40">
        <f t="shared" si="457"/>
        <v>0</v>
      </c>
      <c r="P55" s="74"/>
      <c r="Q55" s="40">
        <f t="shared" si="458"/>
        <v>0</v>
      </c>
      <c r="R55" s="46"/>
      <c r="S55" s="40">
        <f t="shared" si="459"/>
        <v>0</v>
      </c>
      <c r="T55" s="40"/>
      <c r="U55" s="40">
        <f t="shared" si="460"/>
        <v>0</v>
      </c>
      <c r="V55" s="40"/>
      <c r="W55" s="40">
        <f t="shared" si="461"/>
        <v>0</v>
      </c>
      <c r="X55" s="40"/>
      <c r="Y55" s="40">
        <f t="shared" si="462"/>
        <v>0</v>
      </c>
      <c r="Z55" s="46"/>
      <c r="AA55" s="40">
        <f t="shared" si="463"/>
        <v>0</v>
      </c>
      <c r="AB55" s="40"/>
      <c r="AC55" s="40">
        <f t="shared" si="464"/>
        <v>0</v>
      </c>
      <c r="AD55" s="46"/>
      <c r="AE55" s="40">
        <f t="shared" si="465"/>
        <v>0</v>
      </c>
      <c r="AF55" s="46"/>
      <c r="AG55" s="40">
        <f t="shared" si="466"/>
        <v>0</v>
      </c>
      <c r="AH55" s="40"/>
      <c r="AI55" s="40">
        <f t="shared" si="467"/>
        <v>0</v>
      </c>
      <c r="AJ55" s="40"/>
      <c r="AK55" s="40">
        <f t="shared" si="468"/>
        <v>0</v>
      </c>
      <c r="AL55" s="40"/>
      <c r="AM55" s="40">
        <f t="shared" si="469"/>
        <v>0</v>
      </c>
      <c r="AN55" s="40"/>
      <c r="AO55" s="40">
        <f t="shared" si="470"/>
        <v>0</v>
      </c>
      <c r="AP55" s="40"/>
      <c r="AQ55" s="40">
        <f t="shared" si="471"/>
        <v>0</v>
      </c>
      <c r="AR55" s="40"/>
      <c r="AS55" s="40">
        <f t="shared" si="472"/>
        <v>0</v>
      </c>
      <c r="AT55" s="40"/>
      <c r="AU55" s="40">
        <f t="shared" si="473"/>
        <v>0</v>
      </c>
      <c r="AV55" s="40"/>
      <c r="AW55" s="40">
        <f t="shared" si="474"/>
        <v>0</v>
      </c>
      <c r="AX55" s="40"/>
      <c r="AY55" s="40">
        <f t="shared" si="475"/>
        <v>0</v>
      </c>
      <c r="AZ55" s="40"/>
      <c r="BA55" s="40">
        <f t="shared" si="476"/>
        <v>0</v>
      </c>
      <c r="BB55" s="40"/>
      <c r="BC55" s="40">
        <f t="shared" si="477"/>
        <v>0</v>
      </c>
      <c r="BD55" s="40"/>
      <c r="BE55" s="40">
        <f t="shared" si="478"/>
        <v>0</v>
      </c>
      <c r="BF55" s="40"/>
      <c r="BG55" s="40">
        <f t="shared" si="479"/>
        <v>0</v>
      </c>
      <c r="BH55" s="40"/>
      <c r="BI55" s="40">
        <f t="shared" si="480"/>
        <v>0</v>
      </c>
      <c r="BJ55" s="40"/>
      <c r="BK55" s="40">
        <f t="shared" si="481"/>
        <v>0</v>
      </c>
      <c r="BL55" s="40"/>
      <c r="BM55" s="40">
        <f t="shared" si="482"/>
        <v>0</v>
      </c>
      <c r="BN55" s="76"/>
      <c r="BO55" s="40">
        <f t="shared" si="483"/>
        <v>0</v>
      </c>
      <c r="BP55" s="40"/>
      <c r="BQ55" s="40">
        <f t="shared" si="484"/>
        <v>0</v>
      </c>
      <c r="BR55" s="40"/>
      <c r="BS55" s="40">
        <f t="shared" si="485"/>
        <v>0</v>
      </c>
      <c r="BT55" s="40"/>
      <c r="BU55" s="40">
        <f t="shared" si="486"/>
        <v>0</v>
      </c>
      <c r="BV55" s="40"/>
      <c r="BW55" s="40">
        <f t="shared" si="487"/>
        <v>0</v>
      </c>
      <c r="BX55" s="40"/>
      <c r="BY55" s="40">
        <f t="shared" si="488"/>
        <v>0</v>
      </c>
      <c r="BZ55" s="40"/>
      <c r="CA55" s="40">
        <f t="shared" si="489"/>
        <v>0</v>
      </c>
      <c r="CB55" s="46"/>
      <c r="CC55" s="40">
        <f t="shared" si="490"/>
        <v>0</v>
      </c>
      <c r="CD55" s="40"/>
      <c r="CE55" s="40">
        <f t="shared" si="491"/>
        <v>0</v>
      </c>
      <c r="CF55" s="40"/>
      <c r="CG55" s="40">
        <f t="shared" si="492"/>
        <v>0</v>
      </c>
      <c r="CH55" s="46"/>
      <c r="CI55" s="40">
        <f t="shared" si="493"/>
        <v>0</v>
      </c>
      <c r="CJ55" s="46"/>
      <c r="CK55" s="40">
        <f t="shared" si="494"/>
        <v>0</v>
      </c>
      <c r="CL55" s="40"/>
      <c r="CM55" s="40">
        <f t="shared" si="495"/>
        <v>0</v>
      </c>
      <c r="CN55" s="40"/>
      <c r="CO55" s="40">
        <f t="shared" si="496"/>
        <v>0</v>
      </c>
      <c r="CP55" s="46"/>
      <c r="CQ55" s="40">
        <f t="shared" si="497"/>
        <v>0</v>
      </c>
      <c r="CR55" s="40"/>
      <c r="CS55" s="40">
        <f t="shared" si="498"/>
        <v>0</v>
      </c>
      <c r="CT55" s="40"/>
      <c r="CU55" s="40">
        <f t="shared" si="499"/>
        <v>0</v>
      </c>
      <c r="CV55" s="40"/>
      <c r="CW55" s="40">
        <f t="shared" si="500"/>
        <v>0</v>
      </c>
      <c r="CX55" s="40"/>
      <c r="CY55" s="40">
        <f t="shared" si="501"/>
        <v>0</v>
      </c>
      <c r="CZ55" s="40"/>
      <c r="DA55" s="40">
        <f t="shared" si="502"/>
        <v>0</v>
      </c>
      <c r="DB55" s="40"/>
      <c r="DC55" s="40">
        <f t="shared" si="503"/>
        <v>0</v>
      </c>
      <c r="DD55" s="40"/>
      <c r="DE55" s="40">
        <f t="shared" si="504"/>
        <v>0</v>
      </c>
      <c r="DF55" s="44"/>
      <c r="DG55" s="40">
        <f t="shared" si="505"/>
        <v>0</v>
      </c>
      <c r="DH55" s="40"/>
      <c r="DI55" s="40">
        <f t="shared" si="506"/>
        <v>0</v>
      </c>
      <c r="DJ55" s="40"/>
      <c r="DK55" s="40">
        <f t="shared" si="507"/>
        <v>0</v>
      </c>
      <c r="DL55" s="40">
        <v>100</v>
      </c>
      <c r="DM55" s="40">
        <f t="shared" si="508"/>
        <v>16910912.826719999</v>
      </c>
      <c r="DN55" s="40"/>
      <c r="DO55" s="40">
        <f t="shared" si="509"/>
        <v>0</v>
      </c>
      <c r="DP55" s="40"/>
      <c r="DQ55" s="40">
        <f t="shared" si="510"/>
        <v>0</v>
      </c>
      <c r="DR55" s="40"/>
      <c r="DS55" s="46"/>
      <c r="DT55" s="40"/>
      <c r="DU55" s="40">
        <f t="shared" si="511"/>
        <v>0</v>
      </c>
      <c r="DV55" s="40"/>
      <c r="DW55" s="40">
        <f t="shared" si="512"/>
        <v>0</v>
      </c>
      <c r="DX55" s="40"/>
      <c r="DY55" s="40">
        <f t="shared" si="513"/>
        <v>0</v>
      </c>
      <c r="DZ55" s="45"/>
      <c r="EA55" s="40">
        <f t="shared" si="514"/>
        <v>0</v>
      </c>
      <c r="EB55" s="57"/>
      <c r="EC55" s="40">
        <f t="shared" si="515"/>
        <v>0</v>
      </c>
      <c r="ED55" s="57"/>
      <c r="EE55" s="40">
        <f t="shared" si="516"/>
        <v>0</v>
      </c>
      <c r="EF55" s="57"/>
      <c r="EG55" s="40">
        <f t="shared" si="517"/>
        <v>0</v>
      </c>
      <c r="EH55" s="63"/>
      <c r="EI55" s="63"/>
      <c r="EJ55" s="63"/>
      <c r="EK55" s="63"/>
      <c r="EL55" s="63"/>
      <c r="EM55" s="63"/>
      <c r="EN55" s="48">
        <f t="shared" si="518"/>
        <v>100</v>
      </c>
      <c r="EO55" s="48">
        <f t="shared" si="518"/>
        <v>16910912.826719999</v>
      </c>
    </row>
    <row r="56" spans="1:145" ht="30" customHeight="1" x14ac:dyDescent="0.25">
      <c r="A56" s="34"/>
      <c r="B56" s="34"/>
      <c r="C56" s="161" t="s">
        <v>174</v>
      </c>
      <c r="D56" s="163" t="s">
        <v>175</v>
      </c>
      <c r="E56" s="36">
        <v>17622</v>
      </c>
      <c r="F56" s="161">
        <v>13.1</v>
      </c>
      <c r="G56" s="162">
        <v>3.0000000000000001E-3</v>
      </c>
      <c r="H56" s="67">
        <v>1</v>
      </c>
      <c r="I56" s="68"/>
      <c r="J56" s="79">
        <v>1.4</v>
      </c>
      <c r="K56" s="72">
        <v>1.68</v>
      </c>
      <c r="L56" s="72">
        <v>2.23</v>
      </c>
      <c r="M56" s="73">
        <v>2.57</v>
      </c>
      <c r="N56" s="40"/>
      <c r="O56" s="40">
        <f t="shared" si="457"/>
        <v>0</v>
      </c>
      <c r="P56" s="74"/>
      <c r="Q56" s="40">
        <f t="shared" si="458"/>
        <v>0</v>
      </c>
      <c r="R56" s="46"/>
      <c r="S56" s="40">
        <f t="shared" si="459"/>
        <v>0</v>
      </c>
      <c r="T56" s="40"/>
      <c r="U56" s="40">
        <f t="shared" si="460"/>
        <v>0</v>
      </c>
      <c r="V56" s="40"/>
      <c r="W56" s="40">
        <f t="shared" si="461"/>
        <v>0</v>
      </c>
      <c r="X56" s="40"/>
      <c r="Y56" s="40">
        <f t="shared" si="462"/>
        <v>0</v>
      </c>
      <c r="Z56" s="46"/>
      <c r="AA56" s="40">
        <f t="shared" si="463"/>
        <v>0</v>
      </c>
      <c r="AB56" s="40"/>
      <c r="AC56" s="40">
        <f t="shared" si="464"/>
        <v>0</v>
      </c>
      <c r="AD56" s="46"/>
      <c r="AE56" s="40">
        <f t="shared" si="465"/>
        <v>0</v>
      </c>
      <c r="AF56" s="46"/>
      <c r="AG56" s="40">
        <f t="shared" si="466"/>
        <v>0</v>
      </c>
      <c r="AH56" s="40"/>
      <c r="AI56" s="40">
        <f t="shared" si="467"/>
        <v>0</v>
      </c>
      <c r="AJ56" s="40"/>
      <c r="AK56" s="40">
        <f t="shared" si="468"/>
        <v>0</v>
      </c>
      <c r="AL56" s="40"/>
      <c r="AM56" s="40">
        <f t="shared" si="469"/>
        <v>0</v>
      </c>
      <c r="AN56" s="40"/>
      <c r="AO56" s="40">
        <f t="shared" si="470"/>
        <v>0</v>
      </c>
      <c r="AP56" s="40"/>
      <c r="AQ56" s="40">
        <f t="shared" si="471"/>
        <v>0</v>
      </c>
      <c r="AR56" s="40"/>
      <c r="AS56" s="40">
        <f t="shared" si="472"/>
        <v>0</v>
      </c>
      <c r="AT56" s="40"/>
      <c r="AU56" s="40">
        <f t="shared" si="473"/>
        <v>0</v>
      </c>
      <c r="AV56" s="40"/>
      <c r="AW56" s="40">
        <f t="shared" si="474"/>
        <v>0</v>
      </c>
      <c r="AX56" s="40"/>
      <c r="AY56" s="40">
        <f t="shared" si="475"/>
        <v>0</v>
      </c>
      <c r="AZ56" s="40"/>
      <c r="BA56" s="40">
        <f t="shared" si="476"/>
        <v>0</v>
      </c>
      <c r="BB56" s="40"/>
      <c r="BC56" s="40">
        <f t="shared" si="477"/>
        <v>0</v>
      </c>
      <c r="BD56" s="40"/>
      <c r="BE56" s="40">
        <f t="shared" si="478"/>
        <v>0</v>
      </c>
      <c r="BF56" s="40"/>
      <c r="BG56" s="40">
        <f t="shared" si="479"/>
        <v>0</v>
      </c>
      <c r="BH56" s="40"/>
      <c r="BI56" s="40">
        <f t="shared" si="480"/>
        <v>0</v>
      </c>
      <c r="BJ56" s="40"/>
      <c r="BK56" s="40">
        <f t="shared" si="481"/>
        <v>0</v>
      </c>
      <c r="BL56" s="40"/>
      <c r="BM56" s="40">
        <f t="shared" si="482"/>
        <v>0</v>
      </c>
      <c r="BN56" s="76"/>
      <c r="BO56" s="40">
        <f t="shared" si="483"/>
        <v>0</v>
      </c>
      <c r="BP56" s="40"/>
      <c r="BQ56" s="40">
        <f t="shared" si="484"/>
        <v>0</v>
      </c>
      <c r="BR56" s="40"/>
      <c r="BS56" s="40">
        <f t="shared" si="485"/>
        <v>0</v>
      </c>
      <c r="BT56" s="40"/>
      <c r="BU56" s="40">
        <f t="shared" si="486"/>
        <v>0</v>
      </c>
      <c r="BV56" s="40"/>
      <c r="BW56" s="40">
        <f t="shared" si="487"/>
        <v>0</v>
      </c>
      <c r="BX56" s="40"/>
      <c r="BY56" s="40">
        <f t="shared" si="488"/>
        <v>0</v>
      </c>
      <c r="BZ56" s="40"/>
      <c r="CA56" s="40">
        <f t="shared" si="489"/>
        <v>0</v>
      </c>
      <c r="CB56" s="46"/>
      <c r="CC56" s="40">
        <f t="shared" si="490"/>
        <v>0</v>
      </c>
      <c r="CD56" s="40"/>
      <c r="CE56" s="40">
        <f t="shared" si="491"/>
        <v>0</v>
      </c>
      <c r="CF56" s="40"/>
      <c r="CG56" s="40">
        <f t="shared" si="492"/>
        <v>0</v>
      </c>
      <c r="CH56" s="46"/>
      <c r="CI56" s="40">
        <f t="shared" si="493"/>
        <v>0</v>
      </c>
      <c r="CJ56" s="46"/>
      <c r="CK56" s="40">
        <f t="shared" si="494"/>
        <v>0</v>
      </c>
      <c r="CL56" s="40"/>
      <c r="CM56" s="40">
        <f t="shared" si="495"/>
        <v>0</v>
      </c>
      <c r="CN56" s="40"/>
      <c r="CO56" s="40">
        <f t="shared" si="496"/>
        <v>0</v>
      </c>
      <c r="CP56" s="46"/>
      <c r="CQ56" s="40">
        <f t="shared" si="497"/>
        <v>0</v>
      </c>
      <c r="CR56" s="40"/>
      <c r="CS56" s="40">
        <f t="shared" si="498"/>
        <v>0</v>
      </c>
      <c r="CT56" s="40"/>
      <c r="CU56" s="40">
        <f t="shared" si="499"/>
        <v>0</v>
      </c>
      <c r="CV56" s="40"/>
      <c r="CW56" s="40">
        <f t="shared" si="500"/>
        <v>0</v>
      </c>
      <c r="CX56" s="40"/>
      <c r="CY56" s="40">
        <f t="shared" si="501"/>
        <v>0</v>
      </c>
      <c r="CZ56" s="40"/>
      <c r="DA56" s="40">
        <f t="shared" si="502"/>
        <v>0</v>
      </c>
      <c r="DB56" s="40"/>
      <c r="DC56" s="40">
        <f t="shared" si="503"/>
        <v>0</v>
      </c>
      <c r="DD56" s="40"/>
      <c r="DE56" s="40">
        <f t="shared" si="504"/>
        <v>0</v>
      </c>
      <c r="DF56" s="44"/>
      <c r="DG56" s="40">
        <f t="shared" si="505"/>
        <v>0</v>
      </c>
      <c r="DH56" s="40"/>
      <c r="DI56" s="40">
        <f t="shared" si="506"/>
        <v>0</v>
      </c>
      <c r="DJ56" s="40"/>
      <c r="DK56" s="40">
        <f t="shared" si="507"/>
        <v>0</v>
      </c>
      <c r="DL56" s="40">
        <v>54</v>
      </c>
      <c r="DM56" s="40">
        <f t="shared" si="508"/>
        <v>12480761.763359999</v>
      </c>
      <c r="DN56" s="40"/>
      <c r="DO56" s="40">
        <f t="shared" si="509"/>
        <v>0</v>
      </c>
      <c r="DP56" s="40"/>
      <c r="DQ56" s="40">
        <f t="shared" si="510"/>
        <v>0</v>
      </c>
      <c r="DR56" s="40"/>
      <c r="DS56" s="46"/>
      <c r="DT56" s="40"/>
      <c r="DU56" s="40">
        <f t="shared" si="511"/>
        <v>0</v>
      </c>
      <c r="DV56" s="40"/>
      <c r="DW56" s="40">
        <f t="shared" si="512"/>
        <v>0</v>
      </c>
      <c r="DX56" s="40"/>
      <c r="DY56" s="40">
        <f t="shared" si="513"/>
        <v>0</v>
      </c>
      <c r="DZ56" s="45"/>
      <c r="EA56" s="40">
        <f t="shared" si="514"/>
        <v>0</v>
      </c>
      <c r="EB56" s="57"/>
      <c r="EC56" s="40">
        <f t="shared" si="515"/>
        <v>0</v>
      </c>
      <c r="ED56" s="57"/>
      <c r="EE56" s="40">
        <f t="shared" si="516"/>
        <v>0</v>
      </c>
      <c r="EF56" s="57"/>
      <c r="EG56" s="40">
        <f t="shared" si="517"/>
        <v>0</v>
      </c>
      <c r="EH56" s="63"/>
      <c r="EI56" s="63"/>
      <c r="EJ56" s="63"/>
      <c r="EK56" s="63"/>
      <c r="EL56" s="63"/>
      <c r="EM56" s="63"/>
      <c r="EN56" s="48">
        <f t="shared" si="518"/>
        <v>54</v>
      </c>
      <c r="EO56" s="48">
        <f t="shared" si="518"/>
        <v>12480761.763359999</v>
      </c>
    </row>
    <row r="57" spans="1:145" ht="23.25" customHeight="1" x14ac:dyDescent="0.25">
      <c r="A57" s="34"/>
      <c r="B57" s="34">
        <v>33</v>
      </c>
      <c r="C57" s="153" t="s">
        <v>176</v>
      </c>
      <c r="D57" s="71" t="s">
        <v>177</v>
      </c>
      <c r="E57" s="36">
        <v>17622</v>
      </c>
      <c r="F57" s="37">
        <v>0.97</v>
      </c>
      <c r="G57" s="38"/>
      <c r="H57" s="67">
        <v>1</v>
      </c>
      <c r="I57" s="68"/>
      <c r="J57" s="66">
        <v>1.4</v>
      </c>
      <c r="K57" s="66">
        <v>1.68</v>
      </c>
      <c r="L57" s="66">
        <v>2.23</v>
      </c>
      <c r="M57" s="69">
        <v>2.57</v>
      </c>
      <c r="N57" s="40"/>
      <c r="O57" s="41">
        <f t="shared" ref="O57:O61" si="519">(N57*$E57*$F57*$H57*$J57*O$10)</f>
        <v>0</v>
      </c>
      <c r="P57" s="74"/>
      <c r="Q57" s="41">
        <f t="shared" ref="Q57:Q61" si="520">(P57*$E57*$F57*$H57*$J57*Q$10)</f>
        <v>0</v>
      </c>
      <c r="R57" s="46"/>
      <c r="S57" s="41">
        <f t="shared" ref="S57:S61" si="521">(R57*$E57*$F57*$H57*$J57*S$10)</f>
        <v>0</v>
      </c>
      <c r="T57" s="40"/>
      <c r="U57" s="41">
        <f t="shared" ref="U57:U61" si="522">(T57*$E57*$F57*$H57*$J57*U$10)</f>
        <v>0</v>
      </c>
      <c r="V57" s="40"/>
      <c r="W57" s="41">
        <f t="shared" ref="W57:W61" si="523">(V57*$E57*$F57*$H57*$J57*W$10)</f>
        <v>0</v>
      </c>
      <c r="X57" s="40"/>
      <c r="Y57" s="41">
        <f t="shared" ref="Y57:Y61" si="524">(X57*$E57*$F57*$H57*$J57*Y$10)</f>
        <v>0</v>
      </c>
      <c r="Z57" s="46">
        <v>3</v>
      </c>
      <c r="AA57" s="41">
        <f t="shared" ref="AA57:AA61" si="525">(Z57*$E57*$F57*$H57*$J57*AA$10)</f>
        <v>71792.027999999991</v>
      </c>
      <c r="AB57" s="40">
        <v>3</v>
      </c>
      <c r="AC57" s="41">
        <f t="shared" ref="AC57:AC61" si="526">(AB57*$E57*$F57*$H57*$J57*AC$10)</f>
        <v>71792.027999999991</v>
      </c>
      <c r="AD57" s="46"/>
      <c r="AE57" s="40">
        <f>SUM(AD57*$E57*$F57*$H57*$K57*$AE$10)</f>
        <v>0</v>
      </c>
      <c r="AF57" s="46"/>
      <c r="AG57" s="40">
        <f t="shared" ref="AG57:AG61" si="527">SUM(AF57*$E57*$F57*$H57*$K57)</f>
        <v>0</v>
      </c>
      <c r="AH57" s="40"/>
      <c r="AI57" s="43">
        <f t="shared" ref="AI57:AI61" si="528">(AH57*$E57*$F57*$H57*$J57*AI$10)</f>
        <v>0</v>
      </c>
      <c r="AJ57" s="40">
        <v>0</v>
      </c>
      <c r="AK57" s="43">
        <f t="shared" ref="AK57:AK61" si="529">(AJ57*$E57*$F57*$H57*$J57*AK$10)</f>
        <v>0</v>
      </c>
      <c r="AL57" s="40"/>
      <c r="AM57" s="43">
        <f t="shared" ref="AM57:AM61" si="530">(AL57*$E57*$F57*$H57*$J57*AM$10)</f>
        <v>0</v>
      </c>
      <c r="AN57" s="40"/>
      <c r="AO57" s="43">
        <f t="shared" ref="AO57:AO61" si="531">(AN57*$E57*$F57*$H57*$J57*AO$10)</f>
        <v>0</v>
      </c>
      <c r="AP57" s="40">
        <v>15</v>
      </c>
      <c r="AQ57" s="43">
        <f t="shared" ref="AQ57:AQ61" si="532">(AP57*$E57*$F57*$H57*$J57*AQ$10)</f>
        <v>358960.14</v>
      </c>
      <c r="AR57" s="40">
        <v>10</v>
      </c>
      <c r="AS57" s="43">
        <f t="shared" ref="AS57:AS61" si="533">(AR57*$E57*$F57*$H57*$J57*AS$10)</f>
        <v>239306.75999999998</v>
      </c>
      <c r="AT57" s="40">
        <v>78</v>
      </c>
      <c r="AU57" s="43">
        <f t="shared" ref="AU57:AU61" si="534">(AT57*$E57*$F57*$H57*$J57*AU$10)</f>
        <v>1866592.7279999999</v>
      </c>
      <c r="AV57" s="40">
        <v>108</v>
      </c>
      <c r="AW57" s="43">
        <f t="shared" ref="AW57:AW61" si="535">(AV57*$E57*$F57*$H57*$J57*AW$10)</f>
        <v>2584513.0079999999</v>
      </c>
      <c r="AX57" s="40">
        <v>70</v>
      </c>
      <c r="AY57" s="43">
        <f t="shared" ref="AY57:AY61" si="536">(AX57*$E57*$F57*$H57*$J57*AY$10)</f>
        <v>1675147.32</v>
      </c>
      <c r="AZ57" s="40">
        <v>10</v>
      </c>
      <c r="BA57" s="43">
        <f t="shared" ref="BA57:BA61" si="537">(AZ57*$E57*$F57*$H57*$J57*BA$10)</f>
        <v>239306.75999999998</v>
      </c>
      <c r="BB57" s="40">
        <v>1</v>
      </c>
      <c r="BC57" s="43">
        <f t="shared" ref="BC57:BC61" si="538">(BB57*$E57*$F57*$H57*$J57*BC$10)</f>
        <v>23930.675999999999</v>
      </c>
      <c r="BD57" s="40"/>
      <c r="BE57" s="43">
        <f t="shared" ref="BE57:BE61" si="539">(BD57*$E57*$F57*$H57*$J57*BE$10)</f>
        <v>0</v>
      </c>
      <c r="BF57" s="40">
        <v>1</v>
      </c>
      <c r="BG57" s="43">
        <f t="shared" ref="BG57:BG61" si="540">(BF57*$E57*$F57*$H57*$J57*BG$10)</f>
        <v>23930.675999999999</v>
      </c>
      <c r="BH57" s="40"/>
      <c r="BI57" s="43">
        <f t="shared" ref="BI57:BI61" si="541">(BH57*$E57*$F57*$H57*$J57*BI$10)</f>
        <v>0</v>
      </c>
      <c r="BJ57" s="40"/>
      <c r="BK57" s="43">
        <f t="shared" ref="BK57:BK61" si="542">(BJ57*$E57*$F57*$H57*$J57*BK$10)</f>
        <v>0</v>
      </c>
      <c r="BL57" s="40">
        <v>1</v>
      </c>
      <c r="BM57" s="43">
        <f t="shared" ref="BM57:BM61" si="543">(BL57*$E57*$F57*$H57*$J57*BM$10)</f>
        <v>23930.675999999999</v>
      </c>
      <c r="BN57" s="76"/>
      <c r="BO57" s="43">
        <f t="shared" ref="BO57:BO61" si="544">(BN57*$E57*$F57*$H57*$J57*BO$10)</f>
        <v>0</v>
      </c>
      <c r="BP57" s="40"/>
      <c r="BQ57" s="43">
        <f t="shared" ref="BQ57:BQ61" si="545">(BP57*$E57*$F57*$H57*$J57*BQ$10)</f>
        <v>0</v>
      </c>
      <c r="BR57" s="40"/>
      <c r="BS57" s="43">
        <f t="shared" ref="BS57:BS61" si="546">(BR57*$E57*$F57*$H57*$J57*BS$10)</f>
        <v>0</v>
      </c>
      <c r="BT57" s="40"/>
      <c r="BU57" s="43">
        <f t="shared" ref="BU57:BU61" si="547">(BT57*$E57*$F57*$H57*$J57*BU$10)</f>
        <v>0</v>
      </c>
      <c r="BV57" s="40">
        <v>1</v>
      </c>
      <c r="BW57" s="43">
        <f t="shared" ref="BW57:BW61" si="548">(BV57*$E57*$F57*$H57*$J57*BW$10)</f>
        <v>23930.675999999999</v>
      </c>
      <c r="BX57" s="40"/>
      <c r="BY57" s="43">
        <f t="shared" ref="BY57:BY61" si="549">(BX57*$E57*$F57*$H57*$J57*BY$10)</f>
        <v>0</v>
      </c>
      <c r="BZ57" s="40">
        <v>12</v>
      </c>
      <c r="CA57" s="43">
        <f t="shared" ref="CA57:CA61" si="550">(BZ57*$E57*$F57*$H57*$J57*CA$10)</f>
        <v>287168.11199999996</v>
      </c>
      <c r="CB57" s="46">
        <v>5</v>
      </c>
      <c r="CC57" s="43">
        <f t="shared" ref="CC57:CC61" si="551">SUM(CB57*$E57*$F57*$H57*$K57*CC$10)</f>
        <v>143584.05599999998</v>
      </c>
      <c r="CD57" s="40"/>
      <c r="CE57" s="43">
        <f t="shared" ref="CE57:CE61" si="552">SUM(CD57*$E57*$F57*$H57*$K57*CE$10)</f>
        <v>0</v>
      </c>
      <c r="CF57" s="40"/>
      <c r="CG57" s="43">
        <f t="shared" ref="CG57:CG61" si="553">SUM(CF57*$E57*$F57*$H57*$K57*CG$10)</f>
        <v>0</v>
      </c>
      <c r="CH57" s="46"/>
      <c r="CI57" s="43">
        <f t="shared" ref="CI57:CI61" si="554">SUM(CH57*$E57*$F57*$H57*$K57*CI$10)</f>
        <v>0</v>
      </c>
      <c r="CJ57" s="46"/>
      <c r="CK57" s="43">
        <f t="shared" ref="CK57:CK61" si="555">SUM(CJ57*$E57*$F57*$H57*$K57*CK$10)</f>
        <v>0</v>
      </c>
      <c r="CL57" s="40"/>
      <c r="CM57" s="43">
        <f t="shared" ref="CM57:CM61" si="556">SUM(CL57*$E57*$F57*$H57*$K57*CM$10)</f>
        <v>0</v>
      </c>
      <c r="CN57" s="40"/>
      <c r="CO57" s="43">
        <f t="shared" ref="CO57:CO61" si="557">SUM(CN57*$E57*$F57*$H57*$K57*CO$10)</f>
        <v>0</v>
      </c>
      <c r="CP57" s="46"/>
      <c r="CQ57" s="43">
        <f t="shared" ref="CQ57:CQ61" si="558">SUM(CP57*$E57*$F57*$H57*$K57*CQ$10)</f>
        <v>0</v>
      </c>
      <c r="CR57" s="40"/>
      <c r="CS57" s="43">
        <f t="shared" ref="CS57:CS61" si="559">SUM(CR57*$E57*$F57*$H57*$K57*CS$10)</f>
        <v>0</v>
      </c>
      <c r="CT57" s="40"/>
      <c r="CU57" s="43">
        <f t="shared" ref="CU57:CU61" si="560">SUM(CT57*$E57*$F57*$H57*$K57*CU$10)</f>
        <v>0</v>
      </c>
      <c r="CV57" s="40">
        <v>6</v>
      </c>
      <c r="CW57" s="43">
        <f t="shared" ref="CW57:CW61" si="561">SUM(CV57*$E57*$F57*$H57*$K57*CW$10)</f>
        <v>172300.86719999998</v>
      </c>
      <c r="CX57" s="40"/>
      <c r="CY57" s="43">
        <f t="shared" ref="CY57:CY61" si="562">SUM(CX57*$E57*$F57*$H57*$K57*CY$10)</f>
        <v>0</v>
      </c>
      <c r="CZ57" s="40">
        <v>2</v>
      </c>
      <c r="DA57" s="43">
        <f t="shared" ref="DA57:DA61" si="563">SUM(CZ57*$E57*$F57*$H57*$K57*DA$10)</f>
        <v>57433.6224</v>
      </c>
      <c r="DB57" s="40">
        <v>3</v>
      </c>
      <c r="DC57" s="43">
        <f t="shared" ref="DC57:DC61" si="564">SUM(DB57*$E57*$F57*$H57*$K57*DC$10)</f>
        <v>86150.433599999989</v>
      </c>
      <c r="DD57" s="40"/>
      <c r="DE57" s="40">
        <f t="shared" ref="DE57:DE61" si="565">SUM(DD57*$E57*$F57*$H57*$K57*DE$10)</f>
        <v>0</v>
      </c>
      <c r="DF57" s="44">
        <v>2</v>
      </c>
      <c r="DG57" s="40">
        <f t="shared" ref="DG57:DG61" si="566">SUM(DF57*$E57*$F57*$H57*$K57*DG$10)</f>
        <v>57433.6224</v>
      </c>
      <c r="DH57" s="40"/>
      <c r="DI57" s="40">
        <f t="shared" ref="DI57:DI61" si="567">SUM(DH57*$E57*$F57*$H57*$L57*DI$10)</f>
        <v>0</v>
      </c>
      <c r="DJ57" s="40">
        <v>2</v>
      </c>
      <c r="DK57" s="40">
        <f t="shared" ref="DK57:DK61" si="568">SUM(DJ57*$E57*$F57*$H57*$M57*DK$10)</f>
        <v>87859.767599999992</v>
      </c>
      <c r="DL57" s="40"/>
      <c r="DM57" s="41">
        <f t="shared" ref="DM57:DM61" si="569">(DL57*$E57*$F57*$H57*$J57*DM$10)</f>
        <v>0</v>
      </c>
      <c r="DN57" s="40"/>
      <c r="DO57" s="41">
        <f t="shared" ref="DO57:DO61" si="570">(DN57*$E57*$F57*$H57*$J57*DO$10)</f>
        <v>0</v>
      </c>
      <c r="DP57" s="40"/>
      <c r="DQ57" s="43">
        <f t="shared" ref="DQ57:DQ61" si="571">SUM(DP57*$E57*$F57*$H57)</f>
        <v>0</v>
      </c>
      <c r="DR57" s="40"/>
      <c r="DS57" s="46"/>
      <c r="DT57" s="40"/>
      <c r="DU57" s="41">
        <f t="shared" ref="DU57:DU61" si="572">(DT57*$E57*$F57*$H57*$J57*DU$10)</f>
        <v>0</v>
      </c>
      <c r="DV57" s="40"/>
      <c r="DW57" s="41">
        <f t="shared" ref="DW57:DW61" si="573">(DV57*$E57*$F57*$H57*$J57*DW$10)</f>
        <v>0</v>
      </c>
      <c r="DX57" s="40"/>
      <c r="DY57" s="46"/>
      <c r="DZ57" s="45"/>
      <c r="EA57" s="45"/>
      <c r="EB57" s="40"/>
      <c r="EC57" s="46">
        <f t="shared" ref="EC57:EC61" si="574">(EB57*$E57*$F57*$H57*$J57)</f>
        <v>0</v>
      </c>
      <c r="ED57" s="40"/>
      <c r="EE57" s="40"/>
      <c r="EF57" s="40"/>
      <c r="EG57" s="47">
        <f t="shared" ref="EG57:EG61" si="575">(EF57*$E57*$F57*$H57*$J57)</f>
        <v>0</v>
      </c>
      <c r="EH57" s="77"/>
      <c r="EI57" s="77"/>
      <c r="EJ57" s="77"/>
      <c r="EK57" s="77"/>
      <c r="EL57" s="47"/>
      <c r="EM57" s="77"/>
      <c r="EN57" s="48">
        <f t="shared" si="518"/>
        <v>333</v>
      </c>
      <c r="EO57" s="48">
        <f t="shared" si="518"/>
        <v>8095063.9571999991</v>
      </c>
    </row>
    <row r="58" spans="1:145" ht="30" x14ac:dyDescent="0.25">
      <c r="A58" s="34"/>
      <c r="B58" s="34">
        <v>34</v>
      </c>
      <c r="C58" s="153" t="s">
        <v>178</v>
      </c>
      <c r="D58" s="71" t="s">
        <v>179</v>
      </c>
      <c r="E58" s="36">
        <v>17622</v>
      </c>
      <c r="F58" s="37">
        <v>1.1599999999999999</v>
      </c>
      <c r="G58" s="38"/>
      <c r="H58" s="67">
        <v>1</v>
      </c>
      <c r="I58" s="68"/>
      <c r="J58" s="66">
        <v>1.4</v>
      </c>
      <c r="K58" s="66">
        <v>1.68</v>
      </c>
      <c r="L58" s="66">
        <v>2.23</v>
      </c>
      <c r="M58" s="69">
        <v>2.57</v>
      </c>
      <c r="N58" s="40"/>
      <c r="O58" s="41">
        <f t="shared" si="519"/>
        <v>0</v>
      </c>
      <c r="P58" s="74"/>
      <c r="Q58" s="41">
        <f t="shared" si="520"/>
        <v>0</v>
      </c>
      <c r="R58" s="46"/>
      <c r="S58" s="41">
        <f t="shared" si="521"/>
        <v>0</v>
      </c>
      <c r="T58" s="40"/>
      <c r="U58" s="41">
        <f t="shared" si="522"/>
        <v>0</v>
      </c>
      <c r="V58" s="40"/>
      <c r="W58" s="41">
        <f t="shared" si="523"/>
        <v>0</v>
      </c>
      <c r="X58" s="40"/>
      <c r="Y58" s="41">
        <f t="shared" si="524"/>
        <v>0</v>
      </c>
      <c r="Z58" s="46"/>
      <c r="AA58" s="41">
        <f t="shared" si="525"/>
        <v>0</v>
      </c>
      <c r="AB58" s="40"/>
      <c r="AC58" s="41">
        <f t="shared" si="526"/>
        <v>0</v>
      </c>
      <c r="AD58" s="46"/>
      <c r="AE58" s="40">
        <f>SUM(AD58*$E58*$F58*$H58*$K58*$AE$10)</f>
        <v>0</v>
      </c>
      <c r="AF58" s="46">
        <v>0</v>
      </c>
      <c r="AG58" s="40">
        <f t="shared" si="527"/>
        <v>0</v>
      </c>
      <c r="AH58" s="40"/>
      <c r="AI58" s="43">
        <f t="shared" si="528"/>
        <v>0</v>
      </c>
      <c r="AJ58" s="40">
        <v>0</v>
      </c>
      <c r="AK58" s="43">
        <f t="shared" si="529"/>
        <v>0</v>
      </c>
      <c r="AL58" s="40"/>
      <c r="AM58" s="43">
        <f t="shared" si="530"/>
        <v>0</v>
      </c>
      <c r="AN58" s="40"/>
      <c r="AO58" s="43">
        <f t="shared" si="531"/>
        <v>0</v>
      </c>
      <c r="AP58" s="40"/>
      <c r="AQ58" s="43">
        <f t="shared" si="532"/>
        <v>0</v>
      </c>
      <c r="AR58" s="40"/>
      <c r="AS58" s="43">
        <f t="shared" si="533"/>
        <v>0</v>
      </c>
      <c r="AT58" s="40"/>
      <c r="AU58" s="43">
        <f t="shared" si="534"/>
        <v>0</v>
      </c>
      <c r="AV58" s="40">
        <v>0</v>
      </c>
      <c r="AW58" s="43">
        <f t="shared" si="535"/>
        <v>0</v>
      </c>
      <c r="AX58" s="40"/>
      <c r="AY58" s="43">
        <f t="shared" si="536"/>
        <v>0</v>
      </c>
      <c r="AZ58" s="40"/>
      <c r="BA58" s="43">
        <f t="shared" si="537"/>
        <v>0</v>
      </c>
      <c r="BB58" s="40"/>
      <c r="BC58" s="43">
        <f t="shared" si="538"/>
        <v>0</v>
      </c>
      <c r="BD58" s="40"/>
      <c r="BE58" s="43">
        <f t="shared" si="539"/>
        <v>0</v>
      </c>
      <c r="BF58" s="40"/>
      <c r="BG58" s="43">
        <f t="shared" si="540"/>
        <v>0</v>
      </c>
      <c r="BH58" s="40"/>
      <c r="BI58" s="43">
        <f t="shared" si="541"/>
        <v>0</v>
      </c>
      <c r="BJ58" s="40"/>
      <c r="BK58" s="43">
        <f t="shared" si="542"/>
        <v>0</v>
      </c>
      <c r="BL58" s="40"/>
      <c r="BM58" s="43">
        <f t="shared" si="543"/>
        <v>0</v>
      </c>
      <c r="BN58" s="76"/>
      <c r="BO58" s="43">
        <f t="shared" si="544"/>
        <v>0</v>
      </c>
      <c r="BP58" s="40"/>
      <c r="BQ58" s="43">
        <f t="shared" si="545"/>
        <v>0</v>
      </c>
      <c r="BR58" s="40">
        <v>0</v>
      </c>
      <c r="BS58" s="43">
        <f t="shared" si="546"/>
        <v>0</v>
      </c>
      <c r="BT58" s="40"/>
      <c r="BU58" s="43">
        <f t="shared" si="547"/>
        <v>0</v>
      </c>
      <c r="BV58" s="40"/>
      <c r="BW58" s="43">
        <f t="shared" si="548"/>
        <v>0</v>
      </c>
      <c r="BX58" s="40"/>
      <c r="BY58" s="43">
        <f t="shared" si="549"/>
        <v>0</v>
      </c>
      <c r="BZ58" s="40">
        <v>3</v>
      </c>
      <c r="CA58" s="43">
        <f t="shared" si="550"/>
        <v>85854.383999999991</v>
      </c>
      <c r="CB58" s="46"/>
      <c r="CC58" s="43">
        <f t="shared" si="551"/>
        <v>0</v>
      </c>
      <c r="CD58" s="40"/>
      <c r="CE58" s="43">
        <f t="shared" si="552"/>
        <v>0</v>
      </c>
      <c r="CF58" s="40"/>
      <c r="CG58" s="43">
        <f t="shared" si="553"/>
        <v>0</v>
      </c>
      <c r="CH58" s="46"/>
      <c r="CI58" s="43">
        <f t="shared" si="554"/>
        <v>0</v>
      </c>
      <c r="CJ58" s="46"/>
      <c r="CK58" s="43">
        <f t="shared" si="555"/>
        <v>0</v>
      </c>
      <c r="CL58" s="40"/>
      <c r="CM58" s="43">
        <f t="shared" si="556"/>
        <v>0</v>
      </c>
      <c r="CN58" s="40"/>
      <c r="CO58" s="43">
        <f t="shared" si="557"/>
        <v>0</v>
      </c>
      <c r="CP58" s="46"/>
      <c r="CQ58" s="43">
        <f t="shared" si="558"/>
        <v>0</v>
      </c>
      <c r="CR58" s="40"/>
      <c r="CS58" s="43">
        <f t="shared" si="559"/>
        <v>0</v>
      </c>
      <c r="CT58" s="40"/>
      <c r="CU58" s="43">
        <f t="shared" si="560"/>
        <v>0</v>
      </c>
      <c r="CV58" s="40"/>
      <c r="CW58" s="43">
        <f t="shared" si="561"/>
        <v>0</v>
      </c>
      <c r="CX58" s="40">
        <v>1</v>
      </c>
      <c r="CY58" s="43">
        <f t="shared" si="562"/>
        <v>34341.753599999996</v>
      </c>
      <c r="CZ58" s="40"/>
      <c r="DA58" s="43">
        <f t="shared" si="563"/>
        <v>0</v>
      </c>
      <c r="DB58" s="40"/>
      <c r="DC58" s="43">
        <f t="shared" si="564"/>
        <v>0</v>
      </c>
      <c r="DD58" s="40"/>
      <c r="DE58" s="40">
        <f t="shared" si="565"/>
        <v>0</v>
      </c>
      <c r="DF58" s="40">
        <v>10</v>
      </c>
      <c r="DG58" s="40">
        <f t="shared" si="566"/>
        <v>343417.53599999996</v>
      </c>
      <c r="DH58" s="40"/>
      <c r="DI58" s="40">
        <f t="shared" si="567"/>
        <v>0</v>
      </c>
      <c r="DJ58" s="40">
        <v>0</v>
      </c>
      <c r="DK58" s="40">
        <f t="shared" si="568"/>
        <v>0</v>
      </c>
      <c r="DL58" s="40"/>
      <c r="DM58" s="41">
        <f t="shared" si="569"/>
        <v>0</v>
      </c>
      <c r="DN58" s="40"/>
      <c r="DO58" s="41">
        <f t="shared" si="570"/>
        <v>0</v>
      </c>
      <c r="DP58" s="40"/>
      <c r="DQ58" s="43">
        <f t="shared" si="571"/>
        <v>0</v>
      </c>
      <c r="DR58" s="40"/>
      <c r="DS58" s="46"/>
      <c r="DT58" s="40"/>
      <c r="DU58" s="41">
        <f t="shared" si="572"/>
        <v>0</v>
      </c>
      <c r="DV58" s="40"/>
      <c r="DW58" s="41">
        <f t="shared" si="573"/>
        <v>0</v>
      </c>
      <c r="DX58" s="40"/>
      <c r="DY58" s="46"/>
      <c r="DZ58" s="45"/>
      <c r="EA58" s="45"/>
      <c r="EB58" s="57"/>
      <c r="EC58" s="46">
        <f t="shared" si="574"/>
        <v>0</v>
      </c>
      <c r="ED58" s="57"/>
      <c r="EE58" s="57"/>
      <c r="EF58" s="57"/>
      <c r="EG58" s="47">
        <f t="shared" si="575"/>
        <v>0</v>
      </c>
      <c r="EH58" s="77"/>
      <c r="EI58" s="77"/>
      <c r="EJ58" s="77"/>
      <c r="EK58" s="77"/>
      <c r="EL58" s="47"/>
      <c r="EM58" s="77"/>
      <c r="EN58" s="48">
        <f t="shared" si="518"/>
        <v>14</v>
      </c>
      <c r="EO58" s="48">
        <f t="shared" si="518"/>
        <v>463613.67359999998</v>
      </c>
    </row>
    <row r="59" spans="1:145" s="158" customFormat="1" x14ac:dyDescent="0.25">
      <c r="A59" s="34"/>
      <c r="B59" s="34">
        <v>35</v>
      </c>
      <c r="C59" s="153" t="s">
        <v>180</v>
      </c>
      <c r="D59" s="71" t="s">
        <v>181</v>
      </c>
      <c r="E59" s="36">
        <v>17622</v>
      </c>
      <c r="F59" s="37">
        <v>0.97</v>
      </c>
      <c r="G59" s="38"/>
      <c r="H59" s="67">
        <v>1</v>
      </c>
      <c r="I59" s="68"/>
      <c r="J59" s="66">
        <v>1.4</v>
      </c>
      <c r="K59" s="66">
        <v>1.68</v>
      </c>
      <c r="L59" s="66">
        <v>2.23</v>
      </c>
      <c r="M59" s="69">
        <v>2.57</v>
      </c>
      <c r="N59" s="40"/>
      <c r="O59" s="41">
        <f t="shared" si="519"/>
        <v>0</v>
      </c>
      <c r="P59" s="74"/>
      <c r="Q59" s="41">
        <f t="shared" si="520"/>
        <v>0</v>
      </c>
      <c r="R59" s="46"/>
      <c r="S59" s="41">
        <f t="shared" si="521"/>
        <v>0</v>
      </c>
      <c r="T59" s="40"/>
      <c r="U59" s="41">
        <f t="shared" si="522"/>
        <v>0</v>
      </c>
      <c r="V59" s="40"/>
      <c r="W59" s="41">
        <f t="shared" si="523"/>
        <v>0</v>
      </c>
      <c r="X59" s="40"/>
      <c r="Y59" s="41">
        <f t="shared" si="524"/>
        <v>0</v>
      </c>
      <c r="Z59" s="46"/>
      <c r="AA59" s="41">
        <f t="shared" si="525"/>
        <v>0</v>
      </c>
      <c r="AB59" s="40"/>
      <c r="AC59" s="41">
        <f t="shared" si="526"/>
        <v>0</v>
      </c>
      <c r="AD59" s="46"/>
      <c r="AE59" s="40">
        <f>SUM(AD59*$E59*$F59*$H59*$K59*$AE$10)</f>
        <v>0</v>
      </c>
      <c r="AF59" s="46"/>
      <c r="AG59" s="40">
        <f t="shared" si="527"/>
        <v>0</v>
      </c>
      <c r="AH59" s="40"/>
      <c r="AI59" s="43">
        <f t="shared" si="528"/>
        <v>0</v>
      </c>
      <c r="AJ59" s="40">
        <v>30</v>
      </c>
      <c r="AK59" s="43">
        <f t="shared" si="529"/>
        <v>717920.28</v>
      </c>
      <c r="AL59" s="40">
        <v>70</v>
      </c>
      <c r="AM59" s="43">
        <f t="shared" si="530"/>
        <v>1675147.32</v>
      </c>
      <c r="AN59" s="40"/>
      <c r="AO59" s="43">
        <f t="shared" si="531"/>
        <v>0</v>
      </c>
      <c r="AP59" s="40"/>
      <c r="AQ59" s="43">
        <f t="shared" si="532"/>
        <v>0</v>
      </c>
      <c r="AR59" s="40"/>
      <c r="AS59" s="43">
        <f t="shared" si="533"/>
        <v>0</v>
      </c>
      <c r="AT59" s="40"/>
      <c r="AU59" s="43">
        <f t="shared" si="534"/>
        <v>0</v>
      </c>
      <c r="AV59" s="40">
        <v>0</v>
      </c>
      <c r="AW59" s="43">
        <f t="shared" si="535"/>
        <v>0</v>
      </c>
      <c r="AX59" s="40"/>
      <c r="AY59" s="43">
        <f t="shared" si="536"/>
        <v>0</v>
      </c>
      <c r="AZ59" s="40"/>
      <c r="BA59" s="43">
        <f t="shared" si="537"/>
        <v>0</v>
      </c>
      <c r="BB59" s="40"/>
      <c r="BC59" s="43">
        <f t="shared" si="538"/>
        <v>0</v>
      </c>
      <c r="BD59" s="40"/>
      <c r="BE59" s="43">
        <f t="shared" si="539"/>
        <v>0</v>
      </c>
      <c r="BF59" s="40"/>
      <c r="BG59" s="43">
        <f t="shared" si="540"/>
        <v>0</v>
      </c>
      <c r="BH59" s="40">
        <v>5</v>
      </c>
      <c r="BI59" s="43">
        <f t="shared" si="541"/>
        <v>119653.37999999999</v>
      </c>
      <c r="BJ59" s="40"/>
      <c r="BK59" s="43">
        <f t="shared" si="542"/>
        <v>0</v>
      </c>
      <c r="BL59" s="40"/>
      <c r="BM59" s="43">
        <f t="shared" si="543"/>
        <v>0</v>
      </c>
      <c r="BN59" s="76"/>
      <c r="BO59" s="43">
        <f t="shared" si="544"/>
        <v>0</v>
      </c>
      <c r="BP59" s="40"/>
      <c r="BQ59" s="43">
        <f t="shared" si="545"/>
        <v>0</v>
      </c>
      <c r="BR59" s="40"/>
      <c r="BS59" s="43">
        <f t="shared" si="546"/>
        <v>0</v>
      </c>
      <c r="BT59" s="40"/>
      <c r="BU59" s="43">
        <f t="shared" si="547"/>
        <v>0</v>
      </c>
      <c r="BV59" s="40"/>
      <c r="BW59" s="43">
        <f t="shared" si="548"/>
        <v>0</v>
      </c>
      <c r="BX59" s="40"/>
      <c r="BY59" s="43">
        <f t="shared" si="549"/>
        <v>0</v>
      </c>
      <c r="BZ59" s="40">
        <v>3</v>
      </c>
      <c r="CA59" s="43">
        <f t="shared" si="550"/>
        <v>71792.027999999991</v>
      </c>
      <c r="CB59" s="46"/>
      <c r="CC59" s="43">
        <f t="shared" si="551"/>
        <v>0</v>
      </c>
      <c r="CD59" s="40"/>
      <c r="CE59" s="43">
        <f t="shared" si="552"/>
        <v>0</v>
      </c>
      <c r="CF59" s="40"/>
      <c r="CG59" s="43">
        <f t="shared" si="553"/>
        <v>0</v>
      </c>
      <c r="CH59" s="46">
        <v>7</v>
      </c>
      <c r="CI59" s="43">
        <f t="shared" si="554"/>
        <v>201017.67839999998</v>
      </c>
      <c r="CJ59" s="46"/>
      <c r="CK59" s="43">
        <f t="shared" si="555"/>
        <v>0</v>
      </c>
      <c r="CL59" s="40"/>
      <c r="CM59" s="43">
        <f t="shared" si="556"/>
        <v>0</v>
      </c>
      <c r="CN59" s="40"/>
      <c r="CO59" s="43">
        <f t="shared" si="557"/>
        <v>0</v>
      </c>
      <c r="CP59" s="46"/>
      <c r="CQ59" s="43">
        <f t="shared" si="558"/>
        <v>0</v>
      </c>
      <c r="CR59" s="40"/>
      <c r="CS59" s="43">
        <f t="shared" si="559"/>
        <v>0</v>
      </c>
      <c r="CT59" s="40"/>
      <c r="CU59" s="43">
        <f t="shared" si="560"/>
        <v>0</v>
      </c>
      <c r="CV59" s="40"/>
      <c r="CW59" s="43">
        <f t="shared" si="561"/>
        <v>0</v>
      </c>
      <c r="CX59" s="40"/>
      <c r="CY59" s="43">
        <f t="shared" si="562"/>
        <v>0</v>
      </c>
      <c r="CZ59" s="40"/>
      <c r="DA59" s="43">
        <f t="shared" si="563"/>
        <v>0</v>
      </c>
      <c r="DB59" s="40"/>
      <c r="DC59" s="43">
        <f t="shared" si="564"/>
        <v>0</v>
      </c>
      <c r="DD59" s="40"/>
      <c r="DE59" s="40">
        <f t="shared" si="565"/>
        <v>0</v>
      </c>
      <c r="DF59" s="40"/>
      <c r="DG59" s="40">
        <f t="shared" si="566"/>
        <v>0</v>
      </c>
      <c r="DH59" s="40"/>
      <c r="DI59" s="40">
        <f t="shared" si="567"/>
        <v>0</v>
      </c>
      <c r="DJ59" s="40"/>
      <c r="DK59" s="40">
        <f t="shared" si="568"/>
        <v>0</v>
      </c>
      <c r="DL59" s="57"/>
      <c r="DM59" s="41">
        <f t="shared" si="569"/>
        <v>0</v>
      </c>
      <c r="DN59" s="40"/>
      <c r="DO59" s="41">
        <f t="shared" si="570"/>
        <v>0</v>
      </c>
      <c r="DP59" s="40"/>
      <c r="DQ59" s="43">
        <f t="shared" si="571"/>
        <v>0</v>
      </c>
      <c r="DR59" s="40"/>
      <c r="DS59" s="46"/>
      <c r="DT59" s="40"/>
      <c r="DU59" s="41">
        <f t="shared" si="572"/>
        <v>0</v>
      </c>
      <c r="DV59" s="40"/>
      <c r="DW59" s="41">
        <f t="shared" si="573"/>
        <v>0</v>
      </c>
      <c r="DX59" s="40"/>
      <c r="DY59" s="46"/>
      <c r="DZ59" s="45"/>
      <c r="EA59" s="45"/>
      <c r="EB59" s="57"/>
      <c r="EC59" s="46">
        <f t="shared" si="574"/>
        <v>0</v>
      </c>
      <c r="ED59" s="57"/>
      <c r="EE59" s="57"/>
      <c r="EF59" s="57"/>
      <c r="EG59" s="47">
        <f t="shared" si="575"/>
        <v>0</v>
      </c>
      <c r="EH59" s="77"/>
      <c r="EI59" s="77"/>
      <c r="EJ59" s="77"/>
      <c r="EK59" s="77"/>
      <c r="EL59" s="47"/>
      <c r="EM59" s="77"/>
      <c r="EN59" s="48">
        <f t="shared" si="518"/>
        <v>115</v>
      </c>
      <c r="EO59" s="48">
        <f t="shared" si="518"/>
        <v>2785530.6864</v>
      </c>
    </row>
    <row r="60" spans="1:145" ht="39" customHeight="1" x14ac:dyDescent="0.25">
      <c r="A60" s="34"/>
      <c r="B60" s="34">
        <v>36</v>
      </c>
      <c r="C60" s="153" t="s">
        <v>182</v>
      </c>
      <c r="D60" s="65" t="s">
        <v>183</v>
      </c>
      <c r="E60" s="36">
        <v>17622</v>
      </c>
      <c r="F60" s="37">
        <v>0.52</v>
      </c>
      <c r="G60" s="38"/>
      <c r="H60" s="75">
        <v>0.95</v>
      </c>
      <c r="I60" s="75"/>
      <c r="J60" s="66">
        <v>1.4</v>
      </c>
      <c r="K60" s="66">
        <v>1.68</v>
      </c>
      <c r="L60" s="66">
        <v>2.23</v>
      </c>
      <c r="M60" s="69">
        <v>2.57</v>
      </c>
      <c r="N60" s="40"/>
      <c r="O60" s="41">
        <f t="shared" si="519"/>
        <v>0</v>
      </c>
      <c r="P60" s="74"/>
      <c r="Q60" s="41">
        <f t="shared" si="520"/>
        <v>0</v>
      </c>
      <c r="R60" s="46"/>
      <c r="S60" s="41">
        <f t="shared" si="521"/>
        <v>0</v>
      </c>
      <c r="T60" s="40"/>
      <c r="U60" s="41">
        <f t="shared" si="522"/>
        <v>0</v>
      </c>
      <c r="V60" s="40"/>
      <c r="W60" s="41">
        <f t="shared" si="523"/>
        <v>0</v>
      </c>
      <c r="X60" s="40"/>
      <c r="Y60" s="41">
        <f t="shared" si="524"/>
        <v>0</v>
      </c>
      <c r="Z60" s="46"/>
      <c r="AA60" s="41">
        <f t="shared" si="525"/>
        <v>0</v>
      </c>
      <c r="AB60" s="40"/>
      <c r="AC60" s="41">
        <f t="shared" si="526"/>
        <v>0</v>
      </c>
      <c r="AD60" s="46"/>
      <c r="AE60" s="40">
        <f>SUM(AD60*$E60*$F60*$H60*$K60*$AE$10)</f>
        <v>0</v>
      </c>
      <c r="AF60" s="46"/>
      <c r="AG60" s="40">
        <f t="shared" si="527"/>
        <v>0</v>
      </c>
      <c r="AH60" s="40"/>
      <c r="AI60" s="43">
        <f t="shared" si="528"/>
        <v>0</v>
      </c>
      <c r="AJ60" s="40">
        <v>0</v>
      </c>
      <c r="AK60" s="43">
        <f t="shared" si="529"/>
        <v>0</v>
      </c>
      <c r="AL60" s="40">
        <v>0</v>
      </c>
      <c r="AM60" s="43">
        <f t="shared" si="530"/>
        <v>0</v>
      </c>
      <c r="AN60" s="40"/>
      <c r="AO60" s="43">
        <f t="shared" si="531"/>
        <v>0</v>
      </c>
      <c r="AP60" s="40"/>
      <c r="AQ60" s="43">
        <f t="shared" si="532"/>
        <v>0</v>
      </c>
      <c r="AR60" s="40"/>
      <c r="AS60" s="43">
        <f t="shared" si="533"/>
        <v>0</v>
      </c>
      <c r="AT60" s="40"/>
      <c r="AU60" s="43">
        <f t="shared" si="534"/>
        <v>0</v>
      </c>
      <c r="AV60" s="40">
        <v>0</v>
      </c>
      <c r="AW60" s="43">
        <f t="shared" si="535"/>
        <v>0</v>
      </c>
      <c r="AX60" s="40"/>
      <c r="AY60" s="43">
        <f t="shared" si="536"/>
        <v>0</v>
      </c>
      <c r="AZ60" s="40"/>
      <c r="BA60" s="43">
        <f t="shared" si="537"/>
        <v>0</v>
      </c>
      <c r="BB60" s="40"/>
      <c r="BC60" s="43">
        <f t="shared" si="538"/>
        <v>0</v>
      </c>
      <c r="BD60" s="40"/>
      <c r="BE60" s="43">
        <f t="shared" si="539"/>
        <v>0</v>
      </c>
      <c r="BF60" s="40"/>
      <c r="BG60" s="43">
        <f t="shared" si="540"/>
        <v>0</v>
      </c>
      <c r="BH60" s="40"/>
      <c r="BI60" s="43">
        <f t="shared" si="541"/>
        <v>0</v>
      </c>
      <c r="BJ60" s="40"/>
      <c r="BK60" s="43">
        <f t="shared" si="542"/>
        <v>0</v>
      </c>
      <c r="BL60" s="40"/>
      <c r="BM60" s="43">
        <f t="shared" si="543"/>
        <v>0</v>
      </c>
      <c r="BN60" s="76"/>
      <c r="BO60" s="43">
        <f t="shared" si="544"/>
        <v>0</v>
      </c>
      <c r="BP60" s="40"/>
      <c r="BQ60" s="43">
        <f t="shared" si="545"/>
        <v>0</v>
      </c>
      <c r="BR60" s="40">
        <v>0</v>
      </c>
      <c r="BS60" s="43">
        <f t="shared" si="546"/>
        <v>0</v>
      </c>
      <c r="BT60" s="40"/>
      <c r="BU60" s="43">
        <f t="shared" si="547"/>
        <v>0</v>
      </c>
      <c r="BV60" s="40"/>
      <c r="BW60" s="43">
        <f t="shared" si="548"/>
        <v>0</v>
      </c>
      <c r="BX60" s="40">
        <v>10</v>
      </c>
      <c r="BY60" s="43">
        <f t="shared" si="549"/>
        <v>121873.75200000001</v>
      </c>
      <c r="BZ60" s="40">
        <v>27</v>
      </c>
      <c r="CA60" s="43">
        <f t="shared" si="550"/>
        <v>329059.13039999997</v>
      </c>
      <c r="CB60" s="46"/>
      <c r="CC60" s="43">
        <f t="shared" si="551"/>
        <v>0</v>
      </c>
      <c r="CD60" s="40"/>
      <c r="CE60" s="43">
        <f t="shared" si="552"/>
        <v>0</v>
      </c>
      <c r="CF60" s="40"/>
      <c r="CG60" s="43">
        <f t="shared" si="553"/>
        <v>0</v>
      </c>
      <c r="CH60" s="46"/>
      <c r="CI60" s="43">
        <f t="shared" si="554"/>
        <v>0</v>
      </c>
      <c r="CJ60" s="46"/>
      <c r="CK60" s="43">
        <f t="shared" si="555"/>
        <v>0</v>
      </c>
      <c r="CL60" s="40"/>
      <c r="CM60" s="43">
        <f t="shared" si="556"/>
        <v>0</v>
      </c>
      <c r="CN60" s="40"/>
      <c r="CO60" s="43">
        <f t="shared" si="557"/>
        <v>0</v>
      </c>
      <c r="CP60" s="46"/>
      <c r="CQ60" s="43">
        <f t="shared" si="558"/>
        <v>0</v>
      </c>
      <c r="CR60" s="40"/>
      <c r="CS60" s="43">
        <f t="shared" si="559"/>
        <v>0</v>
      </c>
      <c r="CT60" s="40">
        <v>5</v>
      </c>
      <c r="CU60" s="43">
        <f t="shared" si="560"/>
        <v>73124.251199999999</v>
      </c>
      <c r="CV60" s="40"/>
      <c r="CW60" s="43">
        <f t="shared" si="561"/>
        <v>0</v>
      </c>
      <c r="CX60" s="40">
        <v>1</v>
      </c>
      <c r="CY60" s="43">
        <f t="shared" si="562"/>
        <v>14624.85024</v>
      </c>
      <c r="CZ60" s="40"/>
      <c r="DA60" s="43">
        <f t="shared" si="563"/>
        <v>0</v>
      </c>
      <c r="DB60" s="40"/>
      <c r="DC60" s="43">
        <f t="shared" si="564"/>
        <v>0</v>
      </c>
      <c r="DD60" s="40"/>
      <c r="DE60" s="40">
        <f t="shared" si="565"/>
        <v>0</v>
      </c>
      <c r="DF60" s="40">
        <v>1</v>
      </c>
      <c r="DG60" s="40">
        <f t="shared" si="566"/>
        <v>14624.85024</v>
      </c>
      <c r="DH60" s="40">
        <v>5</v>
      </c>
      <c r="DI60" s="40">
        <f t="shared" si="567"/>
        <v>97063.738200000007</v>
      </c>
      <c r="DJ60" s="40">
        <v>0</v>
      </c>
      <c r="DK60" s="40">
        <f t="shared" si="568"/>
        <v>0</v>
      </c>
      <c r="DL60" s="40"/>
      <c r="DM60" s="41">
        <f t="shared" si="569"/>
        <v>0</v>
      </c>
      <c r="DN60" s="40"/>
      <c r="DO60" s="41">
        <f t="shared" si="570"/>
        <v>0</v>
      </c>
      <c r="DP60" s="40"/>
      <c r="DQ60" s="43">
        <f t="shared" si="571"/>
        <v>0</v>
      </c>
      <c r="DR60" s="40"/>
      <c r="DS60" s="46"/>
      <c r="DT60" s="40"/>
      <c r="DU60" s="41">
        <f t="shared" si="572"/>
        <v>0</v>
      </c>
      <c r="DV60" s="40"/>
      <c r="DW60" s="41">
        <f t="shared" si="573"/>
        <v>0</v>
      </c>
      <c r="DX60" s="40"/>
      <c r="DY60" s="46"/>
      <c r="DZ60" s="45"/>
      <c r="EA60" s="45"/>
      <c r="EB60" s="57"/>
      <c r="EC60" s="46">
        <f t="shared" si="574"/>
        <v>0</v>
      </c>
      <c r="ED60" s="57"/>
      <c r="EE60" s="57"/>
      <c r="EF60" s="57"/>
      <c r="EG60" s="47">
        <f t="shared" si="575"/>
        <v>0</v>
      </c>
      <c r="EH60" s="77"/>
      <c r="EI60" s="77"/>
      <c r="EJ60" s="77"/>
      <c r="EK60" s="77"/>
      <c r="EL60" s="47"/>
      <c r="EM60" s="77"/>
      <c r="EN60" s="48">
        <f t="shared" si="518"/>
        <v>49</v>
      </c>
      <c r="EO60" s="48">
        <f t="shared" si="518"/>
        <v>650370.57227999996</v>
      </c>
    </row>
    <row r="61" spans="1:145" ht="34.5" customHeight="1" x14ac:dyDescent="0.25">
      <c r="A61" s="34"/>
      <c r="B61" s="34">
        <v>37</v>
      </c>
      <c r="C61" s="153" t="s">
        <v>184</v>
      </c>
      <c r="D61" s="65" t="s">
        <v>185</v>
      </c>
      <c r="E61" s="36">
        <v>17622</v>
      </c>
      <c r="F61" s="37">
        <v>0.65</v>
      </c>
      <c r="G61" s="38"/>
      <c r="H61" s="75">
        <v>0.95</v>
      </c>
      <c r="I61" s="75"/>
      <c r="J61" s="66">
        <v>1.4</v>
      </c>
      <c r="K61" s="66">
        <v>1.68</v>
      </c>
      <c r="L61" s="66">
        <v>2.23</v>
      </c>
      <c r="M61" s="69">
        <v>2.57</v>
      </c>
      <c r="N61" s="40"/>
      <c r="O61" s="41">
        <f t="shared" si="519"/>
        <v>0</v>
      </c>
      <c r="P61" s="74"/>
      <c r="Q61" s="41">
        <f t="shared" si="520"/>
        <v>0</v>
      </c>
      <c r="R61" s="46"/>
      <c r="S61" s="41">
        <f t="shared" si="521"/>
        <v>0</v>
      </c>
      <c r="T61" s="40"/>
      <c r="U61" s="41">
        <f t="shared" si="522"/>
        <v>0</v>
      </c>
      <c r="V61" s="40"/>
      <c r="W61" s="41">
        <f t="shared" si="523"/>
        <v>0</v>
      </c>
      <c r="X61" s="40"/>
      <c r="Y61" s="41">
        <f t="shared" si="524"/>
        <v>0</v>
      </c>
      <c r="Z61" s="46"/>
      <c r="AA61" s="41">
        <f t="shared" si="525"/>
        <v>0</v>
      </c>
      <c r="AB61" s="40"/>
      <c r="AC61" s="41">
        <f t="shared" si="526"/>
        <v>0</v>
      </c>
      <c r="AD61" s="46"/>
      <c r="AE61" s="40">
        <f>SUM(AD61*$E61*$F61*$H61*$K61*$AE$10)</f>
        <v>0</v>
      </c>
      <c r="AF61" s="46"/>
      <c r="AG61" s="40">
        <f t="shared" si="527"/>
        <v>0</v>
      </c>
      <c r="AH61" s="40"/>
      <c r="AI61" s="43">
        <f t="shared" si="528"/>
        <v>0</v>
      </c>
      <c r="AJ61" s="40">
        <v>250</v>
      </c>
      <c r="AK61" s="43">
        <f t="shared" si="529"/>
        <v>3808554.7499999995</v>
      </c>
      <c r="AL61" s="40">
        <v>350</v>
      </c>
      <c r="AM61" s="43">
        <f t="shared" si="530"/>
        <v>5331976.6499999994</v>
      </c>
      <c r="AN61" s="40"/>
      <c r="AO61" s="43">
        <f t="shared" si="531"/>
        <v>0</v>
      </c>
      <c r="AP61" s="40"/>
      <c r="AQ61" s="43">
        <f t="shared" si="532"/>
        <v>0</v>
      </c>
      <c r="AR61" s="40"/>
      <c r="AS61" s="43">
        <f t="shared" si="533"/>
        <v>0</v>
      </c>
      <c r="AT61" s="40"/>
      <c r="AU61" s="43">
        <f t="shared" si="534"/>
        <v>0</v>
      </c>
      <c r="AV61" s="40">
        <v>120</v>
      </c>
      <c r="AW61" s="43">
        <f t="shared" si="535"/>
        <v>1828106.2799999998</v>
      </c>
      <c r="AX61" s="40"/>
      <c r="AY61" s="43">
        <f t="shared" si="536"/>
        <v>0</v>
      </c>
      <c r="AZ61" s="40"/>
      <c r="BA61" s="43">
        <f t="shared" si="537"/>
        <v>0</v>
      </c>
      <c r="BB61" s="40"/>
      <c r="BC61" s="43">
        <f t="shared" si="538"/>
        <v>0</v>
      </c>
      <c r="BD61" s="40">
        <v>590</v>
      </c>
      <c r="BE61" s="43">
        <f t="shared" si="539"/>
        <v>8988189.209999999</v>
      </c>
      <c r="BF61" s="40">
        <v>572</v>
      </c>
      <c r="BG61" s="43">
        <f t="shared" si="540"/>
        <v>8713973.2679999992</v>
      </c>
      <c r="BH61" s="40">
        <v>512</v>
      </c>
      <c r="BI61" s="43">
        <f t="shared" si="541"/>
        <v>7799920.1280000005</v>
      </c>
      <c r="BJ61" s="40">
        <v>424</v>
      </c>
      <c r="BK61" s="43">
        <f t="shared" si="542"/>
        <v>6459308.8559999997</v>
      </c>
      <c r="BL61" s="40"/>
      <c r="BM61" s="43">
        <f t="shared" si="543"/>
        <v>0</v>
      </c>
      <c r="BN61" s="76"/>
      <c r="BO61" s="43">
        <f t="shared" si="544"/>
        <v>0</v>
      </c>
      <c r="BP61" s="40">
        <v>1</v>
      </c>
      <c r="BQ61" s="43">
        <f t="shared" si="545"/>
        <v>15234.219000000001</v>
      </c>
      <c r="BR61" s="40"/>
      <c r="BS61" s="43">
        <f t="shared" si="546"/>
        <v>0</v>
      </c>
      <c r="BT61" s="40"/>
      <c r="BU61" s="43">
        <f t="shared" si="547"/>
        <v>0</v>
      </c>
      <c r="BV61" s="40"/>
      <c r="BW61" s="43">
        <f t="shared" si="548"/>
        <v>0</v>
      </c>
      <c r="BX61" s="40"/>
      <c r="BY61" s="43">
        <f t="shared" si="549"/>
        <v>0</v>
      </c>
      <c r="BZ61" s="40">
        <v>692</v>
      </c>
      <c r="CA61" s="43">
        <f t="shared" si="550"/>
        <v>10542079.548</v>
      </c>
      <c r="CB61" s="46"/>
      <c r="CC61" s="43">
        <f t="shared" si="551"/>
        <v>0</v>
      </c>
      <c r="CD61" s="40"/>
      <c r="CE61" s="43">
        <f t="shared" si="552"/>
        <v>0</v>
      </c>
      <c r="CF61" s="40"/>
      <c r="CG61" s="43">
        <f t="shared" si="553"/>
        <v>0</v>
      </c>
      <c r="CH61" s="46">
        <v>70</v>
      </c>
      <c r="CI61" s="43">
        <f t="shared" si="554"/>
        <v>1279674.3959999999</v>
      </c>
      <c r="CJ61" s="46"/>
      <c r="CK61" s="43">
        <f t="shared" si="555"/>
        <v>0</v>
      </c>
      <c r="CL61" s="40"/>
      <c r="CM61" s="43">
        <f t="shared" si="556"/>
        <v>0</v>
      </c>
      <c r="CN61" s="40"/>
      <c r="CO61" s="43">
        <f t="shared" si="557"/>
        <v>0</v>
      </c>
      <c r="CP61" s="46"/>
      <c r="CQ61" s="43">
        <f t="shared" si="558"/>
        <v>0</v>
      </c>
      <c r="CR61" s="40"/>
      <c r="CS61" s="43">
        <f t="shared" si="559"/>
        <v>0</v>
      </c>
      <c r="CT61" s="40">
        <v>135</v>
      </c>
      <c r="CU61" s="43">
        <f t="shared" si="560"/>
        <v>2467943.4779999997</v>
      </c>
      <c r="CV61" s="40"/>
      <c r="CW61" s="43">
        <f t="shared" si="561"/>
        <v>0</v>
      </c>
      <c r="CX61" s="40"/>
      <c r="CY61" s="43">
        <f t="shared" si="562"/>
        <v>0</v>
      </c>
      <c r="CZ61" s="40"/>
      <c r="DA61" s="43">
        <f t="shared" si="563"/>
        <v>0</v>
      </c>
      <c r="DB61" s="40"/>
      <c r="DC61" s="43">
        <f t="shared" si="564"/>
        <v>0</v>
      </c>
      <c r="DD61" s="40">
        <v>15</v>
      </c>
      <c r="DE61" s="40">
        <f t="shared" si="565"/>
        <v>274215.94199999998</v>
      </c>
      <c r="DF61" s="50"/>
      <c r="DG61" s="40">
        <f t="shared" si="566"/>
        <v>0</v>
      </c>
      <c r="DH61" s="40"/>
      <c r="DI61" s="40">
        <f t="shared" si="567"/>
        <v>0</v>
      </c>
      <c r="DJ61" s="40"/>
      <c r="DK61" s="40">
        <f t="shared" si="568"/>
        <v>0</v>
      </c>
      <c r="DL61" s="40"/>
      <c r="DM61" s="41">
        <f t="shared" si="569"/>
        <v>0</v>
      </c>
      <c r="DN61" s="40"/>
      <c r="DO61" s="41">
        <f t="shared" si="570"/>
        <v>0</v>
      </c>
      <c r="DP61" s="40"/>
      <c r="DQ61" s="43">
        <f t="shared" si="571"/>
        <v>0</v>
      </c>
      <c r="DR61" s="40"/>
      <c r="DS61" s="46"/>
      <c r="DT61" s="40"/>
      <c r="DU61" s="41">
        <f t="shared" si="572"/>
        <v>0</v>
      </c>
      <c r="DV61" s="40"/>
      <c r="DW61" s="41">
        <f t="shared" si="573"/>
        <v>0</v>
      </c>
      <c r="DX61" s="40"/>
      <c r="DY61" s="46"/>
      <c r="DZ61" s="45"/>
      <c r="EA61" s="45"/>
      <c r="EB61" s="57"/>
      <c r="EC61" s="46">
        <f t="shared" si="574"/>
        <v>0</v>
      </c>
      <c r="ED61" s="57"/>
      <c r="EE61" s="57"/>
      <c r="EF61" s="57"/>
      <c r="EG61" s="47">
        <f t="shared" si="575"/>
        <v>0</v>
      </c>
      <c r="EH61" s="77"/>
      <c r="EI61" s="77"/>
      <c r="EJ61" s="77"/>
      <c r="EK61" s="77"/>
      <c r="EL61" s="47"/>
      <c r="EM61" s="77"/>
      <c r="EN61" s="48">
        <f t="shared" si="518"/>
        <v>3731</v>
      </c>
      <c r="EO61" s="48">
        <f t="shared" si="518"/>
        <v>57509176.724999994</v>
      </c>
    </row>
    <row r="62" spans="1:145" ht="34.5" customHeight="1" x14ac:dyDescent="0.25">
      <c r="A62" s="34"/>
      <c r="B62" s="34">
        <v>38</v>
      </c>
      <c r="C62" s="161" t="s">
        <v>186</v>
      </c>
      <c r="D62" s="84" t="s">
        <v>187</v>
      </c>
      <c r="E62" s="36">
        <v>17622</v>
      </c>
      <c r="F62" s="161">
        <v>1.01</v>
      </c>
      <c r="G62" s="162">
        <v>0.90549999999999997</v>
      </c>
      <c r="H62" s="67">
        <v>1</v>
      </c>
      <c r="I62" s="68"/>
      <c r="J62" s="66">
        <v>1.4</v>
      </c>
      <c r="K62" s="66">
        <v>1.68</v>
      </c>
      <c r="L62" s="66">
        <v>2.23</v>
      </c>
      <c r="M62" s="69">
        <v>2.57</v>
      </c>
      <c r="N62" s="40"/>
      <c r="O62" s="40">
        <f t="shared" ref="O62:O63" si="576">(N62*$E62*$F62*((1-$G62)+$G62*$J62*$H62*O$10))</f>
        <v>0</v>
      </c>
      <c r="P62" s="74"/>
      <c r="Q62" s="40">
        <f t="shared" ref="Q62:Q63" si="577">(P62*$E62*$F62*((1-$G62)+$G62*$J62*$H62*Q$10))</f>
        <v>0</v>
      </c>
      <c r="R62" s="46"/>
      <c r="S62" s="40">
        <f t="shared" ref="S62:S63" si="578">(R62*$E62*$F62*((1-$G62)+$G62*$J62*$H62*S$10))</f>
        <v>0</v>
      </c>
      <c r="T62" s="40"/>
      <c r="U62" s="40">
        <f t="shared" ref="U62:U63" si="579">(T62*$E62*$F62*((1-$G62)+$G62*$J62*$H62*U$10))</f>
        <v>0</v>
      </c>
      <c r="V62" s="40"/>
      <c r="W62" s="40">
        <f t="shared" ref="W62:W63" si="580">(V62*$E62*$F62*((1-$G62)+$G62*$J62*$H62*W$10))</f>
        <v>0</v>
      </c>
      <c r="X62" s="40"/>
      <c r="Y62" s="40">
        <f t="shared" ref="Y62:Y63" si="581">(X62*$E62*$F62*((1-$G62)+$G62*$J62*$H62*Y$10))</f>
        <v>0</v>
      </c>
      <c r="Z62" s="46"/>
      <c r="AA62" s="40">
        <f t="shared" ref="AA62:AA63" si="582">(Z62*$E62*$F62*((1-$G62)+$G62*$J62*$H62*AA$10))</f>
        <v>0</v>
      </c>
      <c r="AB62" s="40"/>
      <c r="AC62" s="40">
        <f t="shared" ref="AC62" si="583">(AB62*$E62*$F62*((1-$G62)+$G62*$J62*$H62*AC$10))</f>
        <v>0</v>
      </c>
      <c r="AD62" s="46"/>
      <c r="AE62" s="40">
        <f t="shared" ref="AE62:AE63" si="584">(AD62*$E62*$F62*((1-$G62)+$G62*$K62*$H62*AE$10))</f>
        <v>0</v>
      </c>
      <c r="AF62" s="46"/>
      <c r="AG62" s="40">
        <f t="shared" ref="AG62:AG63" si="585">(AF62*$E62*$F62*((1-$G62)+$G62*$K62*$H62*AG$10))</f>
        <v>0</v>
      </c>
      <c r="AH62" s="40"/>
      <c r="AI62" s="40">
        <f t="shared" ref="AI62:AI63" si="586">(AH62*$E62*$F62*((1-$G62)+$G62*$J62*$H62*AI$10))</f>
        <v>0</v>
      </c>
      <c r="AJ62" s="40">
        <v>0</v>
      </c>
      <c r="AK62" s="40">
        <f t="shared" ref="AK62:AK63" si="587">(AJ62*$E62*$F62*((1-$G62)+$G62*$J62*$H62*AK$10))</f>
        <v>0</v>
      </c>
      <c r="AL62" s="40"/>
      <c r="AM62" s="40">
        <f t="shared" ref="AM62:AM63" si="588">(AL62*$E62*$F62*((1-$G62)+$G62*$J62*$H62*AM$10))</f>
        <v>0</v>
      </c>
      <c r="AN62" s="40"/>
      <c r="AO62" s="40">
        <f t="shared" ref="AO62:AO63" si="589">(AN62*$E62*$F62*((1-$G62)+$G62*$J62*$H62*AO$10))</f>
        <v>0</v>
      </c>
      <c r="AP62" s="40"/>
      <c r="AQ62" s="40">
        <f t="shared" ref="AQ62:AQ63" si="590">(AP62*$E62*$F62*((1-$G62)+$G62*$J62*$H62*AQ$10))</f>
        <v>0</v>
      </c>
      <c r="AR62" s="40"/>
      <c r="AS62" s="40">
        <f t="shared" ref="AS62:AS63" si="591">(AR62*$E62*$F62*((1-$G62)+$G62*$J62*$H62*AS$10))</f>
        <v>0</v>
      </c>
      <c r="AT62" s="40"/>
      <c r="AU62" s="40">
        <f t="shared" ref="AU62:AU63" si="592">(AT62*$E62*$F62*((1-$G62)+$G62*$J62*$H62*AU$10))</f>
        <v>0</v>
      </c>
      <c r="AV62" s="40">
        <v>0</v>
      </c>
      <c r="AW62" s="40">
        <f t="shared" ref="AW62:AW63" si="593">(AV62*$E62*$F62*((1-$G62)+$G62*$J62*$H62*AW$10))</f>
        <v>0</v>
      </c>
      <c r="AX62" s="40"/>
      <c r="AY62" s="40">
        <f t="shared" ref="AY62:AY63" si="594">(AX62*$E62*$F62*((1-$G62)+$G62*$J62*$H62*AY$10))</f>
        <v>0</v>
      </c>
      <c r="AZ62" s="40"/>
      <c r="BA62" s="40">
        <f t="shared" ref="BA62:BA63" si="595">(AZ62*$E62*$F62*((1-$G62)+$G62*$J62*$H62*BA$10))</f>
        <v>0</v>
      </c>
      <c r="BB62" s="40"/>
      <c r="BC62" s="40">
        <f t="shared" ref="BC62:BC63" si="596">(BB62*$E62*$F62*((1-$G62)+$G62*$J62*$H62*BC$10))</f>
        <v>0</v>
      </c>
      <c r="BD62" s="40"/>
      <c r="BE62" s="40">
        <f t="shared" ref="BE62:BE63" si="597">(BD62*$E62*$F62*((1-$G62)+$G62*$J62*$H62*BE$10))</f>
        <v>0</v>
      </c>
      <c r="BF62" s="40"/>
      <c r="BG62" s="40">
        <f t="shared" ref="BG62:BG63" si="598">(BF62*$E62*$F62*((1-$G62)+$G62*$J62*$H62*BG$10))</f>
        <v>0</v>
      </c>
      <c r="BH62" s="40"/>
      <c r="BI62" s="40">
        <f t="shared" ref="BI62:BI63" si="599">(BH62*$E62*$F62*((1-$G62)+$G62*$J62*$H62*BI$10))</f>
        <v>0</v>
      </c>
      <c r="BJ62" s="40"/>
      <c r="BK62" s="40">
        <f t="shared" ref="BK62:BK63" si="600">(BJ62*$E62*$F62*((1-$G62)+$G62*$J62*$H62*BK$10))</f>
        <v>0</v>
      </c>
      <c r="BL62" s="40"/>
      <c r="BM62" s="40">
        <f t="shared" ref="BM62:BM63" si="601">(BL62*$E62*$F62*((1-$G62)+$G62*$J62*$H62*BM$10))</f>
        <v>0</v>
      </c>
      <c r="BN62" s="76"/>
      <c r="BO62" s="40">
        <f t="shared" ref="BO62:BO63" si="602">(BN62*$E62*$F62*((1-$G62)+$G62*$J62*$H62*BO$10))</f>
        <v>0</v>
      </c>
      <c r="BP62" s="40"/>
      <c r="BQ62" s="40">
        <f t="shared" ref="BQ62:BQ63" si="603">(BP62*$E62*$F62*((1-$G62)+$G62*$J62*$H62*BQ$10))</f>
        <v>0</v>
      </c>
      <c r="BR62" s="40"/>
      <c r="BS62" s="40">
        <f t="shared" ref="BS62:BS63" si="604">(BR62*$E62*$F62*((1-$G62)+$G62*$J62*$H62*BS$10))</f>
        <v>0</v>
      </c>
      <c r="BT62" s="40"/>
      <c r="BU62" s="40">
        <f t="shared" ref="BU62:BU63" si="605">(BT62*$E62*$F62*((1-$G62)+$G62*$J62*$H62*BU$10))</f>
        <v>0</v>
      </c>
      <c r="BV62" s="40"/>
      <c r="BW62" s="40">
        <f t="shared" ref="BW62:BW63" si="606">(BV62*$E62*$F62*((1-$G62)+$G62*$J62*$H62*BW$10))</f>
        <v>0</v>
      </c>
      <c r="BX62" s="40"/>
      <c r="BY62" s="40">
        <f t="shared" ref="BY62:BY63" si="607">(BX62*$E62*$F62*((1-$G62)+$G62*$J62*$H62*BY$10))</f>
        <v>0</v>
      </c>
      <c r="BZ62" s="40"/>
      <c r="CA62" s="40">
        <f t="shared" ref="CA62:CA63" si="608">(BZ62*$E62*$F62*((1-$G62)+$G62*$J62*$H62*CA$10))</f>
        <v>0</v>
      </c>
      <c r="CB62" s="46">
        <v>0</v>
      </c>
      <c r="CC62" s="40">
        <f t="shared" ref="CC62:CC63" si="609">(CB62*$E62*$F62*((1-$G62)+$G62*$K62*$H62*CC$10))</f>
        <v>0</v>
      </c>
      <c r="CD62" s="40"/>
      <c r="CE62" s="40">
        <f t="shared" ref="CE62:CE63" si="610">(CD62*$E62*$F62*((1-$G62)+$G62*$K62*$H62*CE$10))</f>
        <v>0</v>
      </c>
      <c r="CF62" s="40"/>
      <c r="CG62" s="40">
        <f t="shared" ref="CG62:CG63" si="611">(CF62*$E62*$F62*((1-$G62)+$G62*$K62*$H62*CG$10))</f>
        <v>0</v>
      </c>
      <c r="CH62" s="46"/>
      <c r="CI62" s="40">
        <f t="shared" ref="CI62:CI63" si="612">(CH62*$E62*$F62*((1-$G62)+$G62*$K62*$H62*CI$10))</f>
        <v>0</v>
      </c>
      <c r="CJ62" s="46"/>
      <c r="CK62" s="40">
        <f t="shared" ref="CK62:CK63" si="613">(CJ62*$E62*$F62*((1-$G62)+$G62*$K62*$H62*CK$10))</f>
        <v>0</v>
      </c>
      <c r="CL62" s="40"/>
      <c r="CM62" s="40">
        <f t="shared" ref="CM62:CM63" si="614">(CL62*$E62*$F62*((1-$G62)+$G62*$K62*$H62*CM$10))</f>
        <v>0</v>
      </c>
      <c r="CN62" s="40"/>
      <c r="CO62" s="40">
        <f t="shared" ref="CO62:CO63" si="615">(CN62*$E62*$F62*((1-$G62)+$G62*$K62*$H62*CO$10))</f>
        <v>0</v>
      </c>
      <c r="CP62" s="46"/>
      <c r="CQ62" s="40">
        <f t="shared" ref="CQ62:CQ63" si="616">(CP62*$E62*$F62*((1-$G62)+$G62*$K62*$H62*CQ$10))</f>
        <v>0</v>
      </c>
      <c r="CR62" s="40"/>
      <c r="CS62" s="40">
        <f t="shared" ref="CS62:CS63" si="617">(CR62*$E62*$F62*((1-$G62)+$G62*$K62*$H62*CS$10))</f>
        <v>0</v>
      </c>
      <c r="CT62" s="40"/>
      <c r="CU62" s="40">
        <f t="shared" ref="CU62:CU63" si="618">(CT62*$E62*$F62*((1-$G62)+$G62*$K62*$H62*CU$10))</f>
        <v>0</v>
      </c>
      <c r="CV62" s="40"/>
      <c r="CW62" s="40">
        <f t="shared" ref="CW62:CW63" si="619">(CV62*$E62*$F62*((1-$G62)+$G62*$K62*$H62*CW$10))</f>
        <v>0</v>
      </c>
      <c r="CX62" s="40"/>
      <c r="CY62" s="40">
        <f t="shared" ref="CY62:CY63" si="620">(CX62*$E62*$F62*((1-$G62)+$G62*$K62*$H62*CY$10))</f>
        <v>0</v>
      </c>
      <c r="CZ62" s="40"/>
      <c r="DA62" s="40">
        <f t="shared" ref="DA62:DA63" si="621">(CZ62*$E62*$F62*((1-$G62)+$G62*$K62*$H62*DA$10))</f>
        <v>0</v>
      </c>
      <c r="DB62" s="40"/>
      <c r="DC62" s="40">
        <f t="shared" ref="DC62:DC63" si="622">(DB62*$E62*$F62*((1-$G62)+$G62*$K62*$H62*DC$10))</f>
        <v>0</v>
      </c>
      <c r="DD62" s="40"/>
      <c r="DE62" s="40">
        <f t="shared" ref="DE62:DE63" si="623">(DD62*$E62*$F62*((1-$G62)+$G62*$K62*$H62*DE$10))</f>
        <v>0</v>
      </c>
      <c r="DF62" s="50"/>
      <c r="DG62" s="40">
        <f t="shared" ref="DG62:DG63" si="624">(DF62*$E62*$F62*((1-$G62)+$G62*$K62*$H62*DG$10))</f>
        <v>0</v>
      </c>
      <c r="DH62" s="40"/>
      <c r="DI62" s="40">
        <f t="shared" ref="DI62:DI63" si="625">(DH62*$E62*$F62*((1-$G62)+$G62*$L62*$H62*DI$10))</f>
        <v>0</v>
      </c>
      <c r="DJ62" s="40"/>
      <c r="DK62" s="40">
        <f t="shared" ref="DK62:DK63" si="626">(DJ62*$E62*$F62*((1-$G62)+$G62*$M62*$H62*DK$10))</f>
        <v>0</v>
      </c>
      <c r="DL62" s="40"/>
      <c r="DM62" s="40">
        <f t="shared" ref="DM62" si="627">(DL62*$E62*$F62*((1-$G62)+$G62*$J62*$H62*DM$10))</f>
        <v>0</v>
      </c>
      <c r="DN62" s="40"/>
      <c r="DO62" s="40">
        <f t="shared" ref="DO62:DO63" si="628">(DN62*$E62*$F62*((1-$G62)+$G62*$J62*$H62*DO$10))</f>
        <v>0</v>
      </c>
      <c r="DP62" s="40"/>
      <c r="DQ62" s="40">
        <f t="shared" ref="DQ62:DQ63" si="629">(DP62*$E62*$F62*((1-$G62)+$G62*$H62*DQ$10))</f>
        <v>0</v>
      </c>
      <c r="DR62" s="40"/>
      <c r="DS62" s="46"/>
      <c r="DT62" s="40"/>
      <c r="DU62" s="40">
        <f t="shared" ref="DU62:DU63" si="630">(DT62*$E62*$F62*((1-$G62)+$G62*$J62*$H62*DU$10))</f>
        <v>0</v>
      </c>
      <c r="DV62" s="40"/>
      <c r="DW62" s="40">
        <f t="shared" ref="DW62:DW63" si="631">(DV62*$E62*$F62*((1-$G62)+$G62*$J62*$H62*DW$10))</f>
        <v>0</v>
      </c>
      <c r="DX62" s="40"/>
      <c r="DY62" s="40">
        <f t="shared" ref="DY62:DY63" si="632">(DX62*$E62*$F62*((1-$G62)+$G62*$K62*$H62*DY$10))</f>
        <v>0</v>
      </c>
      <c r="DZ62" s="45"/>
      <c r="EA62" s="40">
        <f t="shared" ref="EA62:EA63" si="633">(DZ62*$E62*$F62*((1-$G62)+$G62*$J62*$H62*EA$10))</f>
        <v>0</v>
      </c>
      <c r="EB62" s="57"/>
      <c r="EC62" s="40">
        <f t="shared" ref="EC62:EC63" si="634">(EB62*$E62*$F62*((1-$G62)+$G62*$J62*$H62*EC$10))</f>
        <v>0</v>
      </c>
      <c r="ED62" s="57"/>
      <c r="EE62" s="40">
        <f t="shared" ref="EE62:EE63" si="635">(ED62*$E62*$F62*((1-$G62)+$G62*$H62*EE$10))</f>
        <v>0</v>
      </c>
      <c r="EF62" s="57"/>
      <c r="EG62" s="40">
        <f t="shared" ref="EG62:EG63" si="636">(EF62/12*2*$E62*$F62*((1-$G62)+$G62*$J62*$H62))</f>
        <v>0</v>
      </c>
      <c r="EH62" s="40"/>
      <c r="EI62" s="40"/>
      <c r="EJ62" s="40"/>
      <c r="EK62" s="40"/>
      <c r="EL62" s="40"/>
      <c r="EM62" s="40"/>
      <c r="EN62" s="48">
        <f t="shared" si="518"/>
        <v>0</v>
      </c>
      <c r="EO62" s="48">
        <f t="shared" si="518"/>
        <v>0</v>
      </c>
    </row>
    <row r="63" spans="1:145" ht="34.5" customHeight="1" x14ac:dyDescent="0.25">
      <c r="A63" s="34"/>
      <c r="B63" s="34">
        <v>39</v>
      </c>
      <c r="C63" s="161" t="s">
        <v>188</v>
      </c>
      <c r="D63" s="84" t="s">
        <v>189</v>
      </c>
      <c r="E63" s="36">
        <v>17622</v>
      </c>
      <c r="F63" s="161">
        <v>8.3699999999999992</v>
      </c>
      <c r="G63" s="162">
        <v>0.1013</v>
      </c>
      <c r="H63" s="67">
        <v>1</v>
      </c>
      <c r="I63" s="75">
        <v>1.3</v>
      </c>
      <c r="J63" s="66">
        <v>1.4</v>
      </c>
      <c r="K63" s="66">
        <v>1.68</v>
      </c>
      <c r="L63" s="66">
        <v>2.23</v>
      </c>
      <c r="M63" s="69">
        <v>2.57</v>
      </c>
      <c r="N63" s="40"/>
      <c r="O63" s="40">
        <f t="shared" si="576"/>
        <v>0</v>
      </c>
      <c r="P63" s="74"/>
      <c r="Q63" s="40">
        <f t="shared" si="577"/>
        <v>0</v>
      </c>
      <c r="R63" s="46"/>
      <c r="S63" s="40">
        <f t="shared" si="578"/>
        <v>0</v>
      </c>
      <c r="T63" s="40"/>
      <c r="U63" s="40">
        <f t="shared" si="579"/>
        <v>0</v>
      </c>
      <c r="V63" s="40"/>
      <c r="W63" s="40">
        <f t="shared" si="580"/>
        <v>0</v>
      </c>
      <c r="X63" s="40"/>
      <c r="Y63" s="40">
        <f t="shared" si="581"/>
        <v>0</v>
      </c>
      <c r="Z63" s="46"/>
      <c r="AA63" s="40">
        <f t="shared" si="582"/>
        <v>0</v>
      </c>
      <c r="AB63" s="40"/>
      <c r="AC63" s="40">
        <f>(AB63*$E63*$F63*((1-$G63)+$G63*$J63*$H63*AC$10))</f>
        <v>0</v>
      </c>
      <c r="AD63" s="46"/>
      <c r="AE63" s="40">
        <f t="shared" si="584"/>
        <v>0</v>
      </c>
      <c r="AF63" s="46"/>
      <c r="AG63" s="40">
        <f t="shared" si="585"/>
        <v>0</v>
      </c>
      <c r="AH63" s="40"/>
      <c r="AI63" s="40">
        <f t="shared" si="586"/>
        <v>0</v>
      </c>
      <c r="AJ63" s="40">
        <v>0</v>
      </c>
      <c r="AK63" s="40">
        <f t="shared" si="587"/>
        <v>0</v>
      </c>
      <c r="AL63" s="40"/>
      <c r="AM63" s="40">
        <f t="shared" si="588"/>
        <v>0</v>
      </c>
      <c r="AN63" s="40"/>
      <c r="AO63" s="40">
        <f t="shared" si="589"/>
        <v>0</v>
      </c>
      <c r="AP63" s="40"/>
      <c r="AQ63" s="40">
        <f t="shared" si="590"/>
        <v>0</v>
      </c>
      <c r="AR63" s="40"/>
      <c r="AS63" s="40">
        <f t="shared" si="591"/>
        <v>0</v>
      </c>
      <c r="AT63" s="40"/>
      <c r="AU63" s="40">
        <f t="shared" si="592"/>
        <v>0</v>
      </c>
      <c r="AV63" s="40">
        <v>0</v>
      </c>
      <c r="AW63" s="40">
        <f t="shared" si="593"/>
        <v>0</v>
      </c>
      <c r="AX63" s="40"/>
      <c r="AY63" s="40">
        <f t="shared" si="594"/>
        <v>0</v>
      </c>
      <c r="AZ63" s="40"/>
      <c r="BA63" s="40">
        <f t="shared" si="595"/>
        <v>0</v>
      </c>
      <c r="BB63" s="40"/>
      <c r="BC63" s="40">
        <f t="shared" si="596"/>
        <v>0</v>
      </c>
      <c r="BD63" s="40"/>
      <c r="BE63" s="40">
        <f t="shared" si="597"/>
        <v>0</v>
      </c>
      <c r="BF63" s="40"/>
      <c r="BG63" s="40">
        <f t="shared" si="598"/>
        <v>0</v>
      </c>
      <c r="BH63" s="40"/>
      <c r="BI63" s="40">
        <f t="shared" si="599"/>
        <v>0</v>
      </c>
      <c r="BJ63" s="40"/>
      <c r="BK63" s="40">
        <f t="shared" si="600"/>
        <v>0</v>
      </c>
      <c r="BL63" s="40"/>
      <c r="BM63" s="40">
        <f t="shared" si="601"/>
        <v>0</v>
      </c>
      <c r="BN63" s="76"/>
      <c r="BO63" s="40">
        <f t="shared" si="602"/>
        <v>0</v>
      </c>
      <c r="BP63" s="40"/>
      <c r="BQ63" s="40">
        <f t="shared" si="603"/>
        <v>0</v>
      </c>
      <c r="BR63" s="40"/>
      <c r="BS63" s="40">
        <f t="shared" si="604"/>
        <v>0</v>
      </c>
      <c r="BT63" s="40"/>
      <c r="BU63" s="40">
        <f t="shared" si="605"/>
        <v>0</v>
      </c>
      <c r="BV63" s="40"/>
      <c r="BW63" s="40">
        <f t="shared" si="606"/>
        <v>0</v>
      </c>
      <c r="BX63" s="40"/>
      <c r="BY63" s="40">
        <f t="shared" si="607"/>
        <v>0</v>
      </c>
      <c r="BZ63" s="40"/>
      <c r="CA63" s="40">
        <f t="shared" si="608"/>
        <v>0</v>
      </c>
      <c r="CB63" s="46">
        <v>0</v>
      </c>
      <c r="CC63" s="40">
        <f t="shared" si="609"/>
        <v>0</v>
      </c>
      <c r="CD63" s="40"/>
      <c r="CE63" s="40">
        <f t="shared" si="610"/>
        <v>0</v>
      </c>
      <c r="CF63" s="40"/>
      <c r="CG63" s="40">
        <f t="shared" si="611"/>
        <v>0</v>
      </c>
      <c r="CH63" s="46"/>
      <c r="CI63" s="40">
        <f t="shared" si="612"/>
        <v>0</v>
      </c>
      <c r="CJ63" s="46"/>
      <c r="CK63" s="40">
        <f t="shared" si="613"/>
        <v>0</v>
      </c>
      <c r="CL63" s="40"/>
      <c r="CM63" s="40">
        <f t="shared" si="614"/>
        <v>0</v>
      </c>
      <c r="CN63" s="40"/>
      <c r="CO63" s="40">
        <f t="shared" si="615"/>
        <v>0</v>
      </c>
      <c r="CP63" s="46"/>
      <c r="CQ63" s="40">
        <f t="shared" si="616"/>
        <v>0</v>
      </c>
      <c r="CR63" s="40"/>
      <c r="CS63" s="40">
        <f t="shared" si="617"/>
        <v>0</v>
      </c>
      <c r="CT63" s="40"/>
      <c r="CU63" s="40">
        <f t="shared" si="618"/>
        <v>0</v>
      </c>
      <c r="CV63" s="40"/>
      <c r="CW63" s="40">
        <f t="shared" si="619"/>
        <v>0</v>
      </c>
      <c r="CX63" s="40"/>
      <c r="CY63" s="40">
        <f t="shared" si="620"/>
        <v>0</v>
      </c>
      <c r="CZ63" s="40"/>
      <c r="DA63" s="40">
        <f t="shared" si="621"/>
        <v>0</v>
      </c>
      <c r="DB63" s="40"/>
      <c r="DC63" s="40">
        <f t="shared" si="622"/>
        <v>0</v>
      </c>
      <c r="DD63" s="40"/>
      <c r="DE63" s="40">
        <f t="shared" si="623"/>
        <v>0</v>
      </c>
      <c r="DF63" s="50"/>
      <c r="DG63" s="40">
        <f t="shared" si="624"/>
        <v>0</v>
      </c>
      <c r="DH63" s="40"/>
      <c r="DI63" s="40">
        <f t="shared" si="625"/>
        <v>0</v>
      </c>
      <c r="DJ63" s="40"/>
      <c r="DK63" s="40">
        <f t="shared" si="626"/>
        <v>0</v>
      </c>
      <c r="DL63" s="40">
        <v>63</v>
      </c>
      <c r="DM63" s="40">
        <f>(DL63*$E63*$F63*((1-$G63)+$G63*$J63*$H63*DM$10))/12*2+(DL63*$E63*$F63*((1-$G63)+$G63*$J63*$I63*DM$10))/12*10</f>
        <v>9998236.0318994988</v>
      </c>
      <c r="DN63" s="40"/>
      <c r="DO63" s="40">
        <f t="shared" si="628"/>
        <v>0</v>
      </c>
      <c r="DP63" s="40"/>
      <c r="DQ63" s="40">
        <f t="shared" si="629"/>
        <v>0</v>
      </c>
      <c r="DR63" s="40"/>
      <c r="DS63" s="46"/>
      <c r="DT63" s="40"/>
      <c r="DU63" s="40">
        <f t="shared" si="630"/>
        <v>0</v>
      </c>
      <c r="DV63" s="40"/>
      <c r="DW63" s="40">
        <f t="shared" si="631"/>
        <v>0</v>
      </c>
      <c r="DX63" s="40"/>
      <c r="DY63" s="40">
        <f t="shared" si="632"/>
        <v>0</v>
      </c>
      <c r="DZ63" s="45"/>
      <c r="EA63" s="40">
        <f t="shared" si="633"/>
        <v>0</v>
      </c>
      <c r="EB63" s="57"/>
      <c r="EC63" s="40">
        <f t="shared" si="634"/>
        <v>0</v>
      </c>
      <c r="ED63" s="57"/>
      <c r="EE63" s="40">
        <f t="shared" si="635"/>
        <v>0</v>
      </c>
      <c r="EF63" s="57"/>
      <c r="EG63" s="40">
        <f t="shared" si="636"/>
        <v>0</v>
      </c>
      <c r="EH63" s="40"/>
      <c r="EI63" s="40"/>
      <c r="EJ63" s="40"/>
      <c r="EK63" s="40"/>
      <c r="EL63" s="40"/>
      <c r="EM63" s="40"/>
      <c r="EN63" s="48">
        <f t="shared" si="518"/>
        <v>63</v>
      </c>
      <c r="EO63" s="48">
        <f t="shared" si="518"/>
        <v>9998236.0318994988</v>
      </c>
    </row>
    <row r="64" spans="1:145" s="158" customFormat="1" ht="15" x14ac:dyDescent="0.25">
      <c r="A64" s="227">
        <v>13</v>
      </c>
      <c r="B64" s="227"/>
      <c r="C64" s="218" t="s">
        <v>190</v>
      </c>
      <c r="D64" s="219" t="s">
        <v>191</v>
      </c>
      <c r="E64" s="228">
        <v>17622</v>
      </c>
      <c r="F64" s="229"/>
      <c r="G64" s="230"/>
      <c r="H64" s="221"/>
      <c r="I64" s="221"/>
      <c r="J64" s="126">
        <v>1.4</v>
      </c>
      <c r="K64" s="126">
        <v>1.68</v>
      </c>
      <c r="L64" s="126">
        <v>2.23</v>
      </c>
      <c r="M64" s="127">
        <v>2.57</v>
      </c>
      <c r="N64" s="231">
        <f t="shared" ref="N64:Z64" si="637">SUM(N65:N66)</f>
        <v>90</v>
      </c>
      <c r="O64" s="231">
        <f t="shared" si="637"/>
        <v>1598667.84</v>
      </c>
      <c r="P64" s="231">
        <f t="shared" ref="P64" si="638">SUM(P65:P66)</f>
        <v>0</v>
      </c>
      <c r="Q64" s="231">
        <f>SUM(Q65:Q66)</f>
        <v>0</v>
      </c>
      <c r="R64" s="231">
        <f t="shared" si="637"/>
        <v>0</v>
      </c>
      <c r="S64" s="231">
        <f>SUM(S65:S66)</f>
        <v>0</v>
      </c>
      <c r="T64" s="231">
        <f t="shared" si="637"/>
        <v>0</v>
      </c>
      <c r="U64" s="231">
        <f>SUM(U65:U66)</f>
        <v>0</v>
      </c>
      <c r="V64" s="231">
        <f t="shared" si="637"/>
        <v>0</v>
      </c>
      <c r="W64" s="231">
        <f>SUM(W65:W66)</f>
        <v>0</v>
      </c>
      <c r="X64" s="231">
        <f t="shared" si="637"/>
        <v>0</v>
      </c>
      <c r="Y64" s="231">
        <f>SUM(Y65:Y66)</f>
        <v>0</v>
      </c>
      <c r="Z64" s="231">
        <f t="shared" si="637"/>
        <v>344</v>
      </c>
      <c r="AA64" s="231">
        <f>SUM(AA65:AA66)</f>
        <v>6110463.7440000009</v>
      </c>
      <c r="AB64" s="231">
        <f t="shared" ref="AB64:CM64" si="639">SUM(AB65:AB66)</f>
        <v>484</v>
      </c>
      <c r="AC64" s="231">
        <f t="shared" si="639"/>
        <v>8597280.3839999996</v>
      </c>
      <c r="AD64" s="231">
        <f t="shared" si="639"/>
        <v>0</v>
      </c>
      <c r="AE64" s="231">
        <f t="shared" si="639"/>
        <v>0</v>
      </c>
      <c r="AF64" s="231">
        <f>SUM(AF65:AF66)</f>
        <v>472</v>
      </c>
      <c r="AG64" s="231">
        <f t="shared" si="639"/>
        <v>10060949.6064</v>
      </c>
      <c r="AH64" s="231">
        <f t="shared" si="639"/>
        <v>570</v>
      </c>
      <c r="AI64" s="231">
        <f t="shared" si="639"/>
        <v>10124896.319999998</v>
      </c>
      <c r="AJ64" s="231">
        <f t="shared" si="639"/>
        <v>0</v>
      </c>
      <c r="AK64" s="231">
        <f t="shared" si="639"/>
        <v>0</v>
      </c>
      <c r="AL64" s="231">
        <f t="shared" si="639"/>
        <v>0</v>
      </c>
      <c r="AM64" s="231">
        <f t="shared" si="639"/>
        <v>0</v>
      </c>
      <c r="AN64" s="231">
        <f t="shared" si="639"/>
        <v>0</v>
      </c>
      <c r="AO64" s="231">
        <f t="shared" si="639"/>
        <v>0</v>
      </c>
      <c r="AP64" s="231">
        <f t="shared" si="639"/>
        <v>950</v>
      </c>
      <c r="AQ64" s="231">
        <f t="shared" si="639"/>
        <v>16874827.199999999</v>
      </c>
      <c r="AR64" s="231">
        <f t="shared" si="639"/>
        <v>1300</v>
      </c>
      <c r="AS64" s="231">
        <f t="shared" si="639"/>
        <v>23091868.799999997</v>
      </c>
      <c r="AT64" s="231">
        <f t="shared" si="639"/>
        <v>830</v>
      </c>
      <c r="AU64" s="231">
        <f t="shared" si="639"/>
        <v>14743270.08</v>
      </c>
      <c r="AV64" s="231">
        <f t="shared" si="639"/>
        <v>1652</v>
      </c>
      <c r="AW64" s="231">
        <f t="shared" si="639"/>
        <v>29344436.352000002</v>
      </c>
      <c r="AX64" s="231">
        <f t="shared" si="639"/>
        <v>1100</v>
      </c>
      <c r="AY64" s="231">
        <f t="shared" si="639"/>
        <v>19539273.599999998</v>
      </c>
      <c r="AZ64" s="231">
        <f t="shared" si="639"/>
        <v>594</v>
      </c>
      <c r="BA64" s="231">
        <f t="shared" si="639"/>
        <v>10551207.744000001</v>
      </c>
      <c r="BB64" s="231">
        <f t="shared" si="639"/>
        <v>1331</v>
      </c>
      <c r="BC64" s="231">
        <f t="shared" si="639"/>
        <v>23642521.056000002</v>
      </c>
      <c r="BD64" s="231">
        <f t="shared" si="639"/>
        <v>0</v>
      </c>
      <c r="BE64" s="231">
        <f t="shared" si="639"/>
        <v>0</v>
      </c>
      <c r="BF64" s="231">
        <f t="shared" si="639"/>
        <v>0</v>
      </c>
      <c r="BG64" s="231">
        <f t="shared" si="639"/>
        <v>0</v>
      </c>
      <c r="BH64" s="231">
        <f t="shared" si="639"/>
        <v>0</v>
      </c>
      <c r="BI64" s="231">
        <f t="shared" si="639"/>
        <v>0</v>
      </c>
      <c r="BJ64" s="231">
        <f t="shared" si="639"/>
        <v>0</v>
      </c>
      <c r="BK64" s="231">
        <f t="shared" si="639"/>
        <v>0</v>
      </c>
      <c r="BL64" s="231">
        <f t="shared" si="639"/>
        <v>100</v>
      </c>
      <c r="BM64" s="231">
        <f t="shared" si="639"/>
        <v>1776297.5999999999</v>
      </c>
      <c r="BN64" s="231">
        <f t="shared" si="639"/>
        <v>81</v>
      </c>
      <c r="BO64" s="231">
        <f t="shared" si="639"/>
        <v>1438801.0560000001</v>
      </c>
      <c r="BP64" s="231">
        <f t="shared" si="639"/>
        <v>430</v>
      </c>
      <c r="BQ64" s="231">
        <f t="shared" si="639"/>
        <v>7638079.6799999997</v>
      </c>
      <c r="BR64" s="231">
        <f t="shared" si="639"/>
        <v>150</v>
      </c>
      <c r="BS64" s="231">
        <f t="shared" si="639"/>
        <v>2664446.4</v>
      </c>
      <c r="BT64" s="231">
        <f t="shared" si="639"/>
        <v>377</v>
      </c>
      <c r="BU64" s="231">
        <f t="shared" si="639"/>
        <v>6696641.9520000005</v>
      </c>
      <c r="BV64" s="231">
        <f t="shared" si="639"/>
        <v>200</v>
      </c>
      <c r="BW64" s="231">
        <f t="shared" si="639"/>
        <v>3552595.1999999997</v>
      </c>
      <c r="BX64" s="231">
        <f t="shared" si="639"/>
        <v>666</v>
      </c>
      <c r="BY64" s="231">
        <f t="shared" si="639"/>
        <v>11830142.015999999</v>
      </c>
      <c r="BZ64" s="231">
        <f t="shared" si="639"/>
        <v>650</v>
      </c>
      <c r="CA64" s="231">
        <f t="shared" si="639"/>
        <v>11545934.399999999</v>
      </c>
      <c r="CB64" s="231">
        <f t="shared" si="639"/>
        <v>1150</v>
      </c>
      <c r="CC64" s="231">
        <f t="shared" si="639"/>
        <v>24512906.879999999</v>
      </c>
      <c r="CD64" s="231">
        <f t="shared" si="639"/>
        <v>460</v>
      </c>
      <c r="CE64" s="231">
        <f t="shared" si="639"/>
        <v>9805162.7520000003</v>
      </c>
      <c r="CF64" s="231">
        <f t="shared" si="639"/>
        <v>790</v>
      </c>
      <c r="CG64" s="231">
        <f t="shared" si="639"/>
        <v>16839301.248</v>
      </c>
      <c r="CH64" s="231">
        <f t="shared" si="639"/>
        <v>0</v>
      </c>
      <c r="CI64" s="231">
        <f t="shared" si="639"/>
        <v>0</v>
      </c>
      <c r="CJ64" s="231">
        <f t="shared" si="639"/>
        <v>0</v>
      </c>
      <c r="CK64" s="231">
        <f t="shared" si="639"/>
        <v>0</v>
      </c>
      <c r="CL64" s="231">
        <f t="shared" si="639"/>
        <v>108</v>
      </c>
      <c r="CM64" s="231">
        <f t="shared" si="639"/>
        <v>2302081.6895999997</v>
      </c>
      <c r="CN64" s="231">
        <f t="shared" ref="CN64:EE64" si="640">SUM(CN65:CN66)</f>
        <v>145</v>
      </c>
      <c r="CO64" s="231">
        <f t="shared" si="640"/>
        <v>3090757.824</v>
      </c>
      <c r="CP64" s="231">
        <f t="shared" si="640"/>
        <v>185</v>
      </c>
      <c r="CQ64" s="231">
        <f t="shared" si="640"/>
        <v>3943380.6719999998</v>
      </c>
      <c r="CR64" s="231">
        <f t="shared" si="640"/>
        <v>95</v>
      </c>
      <c r="CS64" s="231">
        <f t="shared" si="640"/>
        <v>2024979.264</v>
      </c>
      <c r="CT64" s="231">
        <f t="shared" si="640"/>
        <v>545</v>
      </c>
      <c r="CU64" s="231">
        <f t="shared" si="640"/>
        <v>11616986.304</v>
      </c>
      <c r="CV64" s="231">
        <f t="shared" si="640"/>
        <v>330</v>
      </c>
      <c r="CW64" s="231">
        <f t="shared" si="640"/>
        <v>7034138.4960000003</v>
      </c>
      <c r="CX64" s="231">
        <f t="shared" si="640"/>
        <v>697</v>
      </c>
      <c r="CY64" s="231">
        <f t="shared" si="640"/>
        <v>14856953.126399999</v>
      </c>
      <c r="CZ64" s="231">
        <f t="shared" si="640"/>
        <v>223</v>
      </c>
      <c r="DA64" s="231">
        <f t="shared" si="640"/>
        <v>4753372.3776000002</v>
      </c>
      <c r="DB64" s="231">
        <f t="shared" si="640"/>
        <v>130</v>
      </c>
      <c r="DC64" s="231">
        <f t="shared" si="640"/>
        <v>2771024.2560000001</v>
      </c>
      <c r="DD64" s="231">
        <f t="shared" si="640"/>
        <v>55</v>
      </c>
      <c r="DE64" s="231">
        <f t="shared" si="640"/>
        <v>1172356.416</v>
      </c>
      <c r="DF64" s="231">
        <f t="shared" si="640"/>
        <v>1</v>
      </c>
      <c r="DG64" s="231">
        <f t="shared" si="640"/>
        <v>21315.571199999998</v>
      </c>
      <c r="DH64" s="231">
        <f t="shared" si="640"/>
        <v>10</v>
      </c>
      <c r="DI64" s="231">
        <f t="shared" si="640"/>
        <v>282938.83199999999</v>
      </c>
      <c r="DJ64" s="231">
        <f t="shared" si="640"/>
        <v>55</v>
      </c>
      <c r="DK64" s="231">
        <f t="shared" si="640"/>
        <v>1793426.1840000001</v>
      </c>
      <c r="DL64" s="231">
        <f t="shared" si="640"/>
        <v>0</v>
      </c>
      <c r="DM64" s="231">
        <f t="shared" si="640"/>
        <v>0</v>
      </c>
      <c r="DN64" s="231">
        <f t="shared" si="640"/>
        <v>10</v>
      </c>
      <c r="DO64" s="231">
        <f t="shared" si="640"/>
        <v>177629.76</v>
      </c>
      <c r="DP64" s="231">
        <f t="shared" si="640"/>
        <v>0</v>
      </c>
      <c r="DQ64" s="231">
        <f t="shared" si="640"/>
        <v>0</v>
      </c>
      <c r="DR64" s="231">
        <f t="shared" si="640"/>
        <v>0</v>
      </c>
      <c r="DS64" s="231">
        <f t="shared" si="640"/>
        <v>0</v>
      </c>
      <c r="DT64" s="231">
        <f t="shared" si="640"/>
        <v>0</v>
      </c>
      <c r="DU64" s="231">
        <f t="shared" si="640"/>
        <v>0</v>
      </c>
      <c r="DV64" s="231">
        <f t="shared" si="640"/>
        <v>0</v>
      </c>
      <c r="DW64" s="231">
        <f t="shared" si="640"/>
        <v>0</v>
      </c>
      <c r="DX64" s="231">
        <f t="shared" si="640"/>
        <v>0</v>
      </c>
      <c r="DY64" s="231">
        <f t="shared" si="640"/>
        <v>0</v>
      </c>
      <c r="DZ64" s="231">
        <f t="shared" si="640"/>
        <v>0</v>
      </c>
      <c r="EA64" s="231">
        <f t="shared" si="640"/>
        <v>0</v>
      </c>
      <c r="EB64" s="231">
        <f t="shared" si="640"/>
        <v>0</v>
      </c>
      <c r="EC64" s="231">
        <f t="shared" si="640"/>
        <v>0</v>
      </c>
      <c r="ED64" s="231">
        <f t="shared" si="640"/>
        <v>0</v>
      </c>
      <c r="EE64" s="231">
        <f t="shared" si="640"/>
        <v>0</v>
      </c>
      <c r="EF64" s="231"/>
      <c r="EG64" s="231"/>
      <c r="EH64" s="231"/>
      <c r="EI64" s="231"/>
      <c r="EJ64" s="231"/>
      <c r="EK64" s="231"/>
      <c r="EL64" s="231"/>
      <c r="EM64" s="231"/>
      <c r="EN64" s="231">
        <f>SUM(EN65:EN66)</f>
        <v>17360</v>
      </c>
      <c r="EO64" s="231">
        <f>SUM(EO65:EO66)</f>
        <v>328421312.6832</v>
      </c>
    </row>
    <row r="65" spans="1:145" ht="18.75" x14ac:dyDescent="0.25">
      <c r="A65" s="190"/>
      <c r="B65" s="190">
        <v>40</v>
      </c>
      <c r="C65" s="156" t="s">
        <v>192</v>
      </c>
      <c r="D65" s="201" t="s">
        <v>193</v>
      </c>
      <c r="E65" s="192">
        <v>17622</v>
      </c>
      <c r="F65" s="193">
        <v>0.8</v>
      </c>
      <c r="G65" s="194"/>
      <c r="H65" s="207">
        <v>0.9</v>
      </c>
      <c r="I65" s="207"/>
      <c r="J65" s="66">
        <v>1.4</v>
      </c>
      <c r="K65" s="66">
        <v>1.68</v>
      </c>
      <c r="L65" s="66">
        <v>2.23</v>
      </c>
      <c r="M65" s="69">
        <v>2.57</v>
      </c>
      <c r="N65" s="63">
        <v>90</v>
      </c>
      <c r="O65" s="41">
        <f t="shared" ref="O65:O66" si="641">(N65*$E65*$F65*$H65*$J65*O$10)</f>
        <v>1598667.84</v>
      </c>
      <c r="P65" s="125"/>
      <c r="Q65" s="41">
        <f t="shared" ref="Q65:Q66" si="642">(P65*$E65*$F65*$H65*$J65*Q$10)</f>
        <v>0</v>
      </c>
      <c r="R65" s="196"/>
      <c r="S65" s="41">
        <f t="shared" ref="S65:S66" si="643">(R65*$E65*$F65*$H65*$J65*S$10)</f>
        <v>0</v>
      </c>
      <c r="T65" s="63"/>
      <c r="U65" s="41">
        <f t="shared" ref="U65:U66" si="644">(T65*$E65*$F65*$H65*$J65*U$10)</f>
        <v>0</v>
      </c>
      <c r="V65" s="63"/>
      <c r="W65" s="41">
        <f t="shared" ref="W65:W66" si="645">(V65*$E65*$F65*$H65*$J65*W$10)</f>
        <v>0</v>
      </c>
      <c r="X65" s="63"/>
      <c r="Y65" s="41">
        <f t="shared" ref="Y65:Y66" si="646">(X65*$E65*$F65*$H65*$J65*Y$10)</f>
        <v>0</v>
      </c>
      <c r="Z65" s="196">
        <v>344</v>
      </c>
      <c r="AA65" s="41">
        <f t="shared" ref="AA65:AA66" si="647">(Z65*$E65*$F65*$H65*$J65*AA$10)</f>
        <v>6110463.7440000009</v>
      </c>
      <c r="AB65" s="63">
        <v>484</v>
      </c>
      <c r="AC65" s="41">
        <f t="shared" ref="AC65:AC66" si="648">(AB65*$E65*$F65*$H65*$J65*AC$10)</f>
        <v>8597280.3839999996</v>
      </c>
      <c r="AD65" s="196"/>
      <c r="AE65" s="63">
        <f>SUM(AD65*$E65*$F65*$H65*$K65*$AE$10)</f>
        <v>0</v>
      </c>
      <c r="AF65" s="196">
        <v>472</v>
      </c>
      <c r="AG65" s="63">
        <f t="shared" ref="AG65:AG66" si="649">SUM(AF65*$E65*$F65*$H65*$K65)</f>
        <v>10060949.6064</v>
      </c>
      <c r="AH65" s="40">
        <v>570</v>
      </c>
      <c r="AI65" s="43">
        <f t="shared" ref="AI65:AI66" si="650">(AH65*$E65*$F65*$H65*$J65*AI$10)</f>
        <v>10124896.319999998</v>
      </c>
      <c r="AJ65" s="40"/>
      <c r="AK65" s="43">
        <f t="shared" ref="AK65:AK66" si="651">(AJ65*$E65*$F65*$H65*$J65*AK$10)</f>
        <v>0</v>
      </c>
      <c r="AL65" s="40"/>
      <c r="AM65" s="43">
        <f t="shared" ref="AM65:AM66" si="652">(AL65*$E65*$F65*$H65*$J65*AM$10)</f>
        <v>0</v>
      </c>
      <c r="AN65" s="40"/>
      <c r="AO65" s="43">
        <f t="shared" ref="AO65:AO66" si="653">(AN65*$E65*$F65*$H65*$J65*AO$10)</f>
        <v>0</v>
      </c>
      <c r="AP65" s="40">
        <v>950</v>
      </c>
      <c r="AQ65" s="43">
        <f t="shared" ref="AQ65:AQ66" si="654">(AP65*$E65*$F65*$H65*$J65*AQ$10)</f>
        <v>16874827.199999999</v>
      </c>
      <c r="AR65" s="40">
        <v>1300</v>
      </c>
      <c r="AS65" s="43">
        <f t="shared" ref="AS65:AS66" si="655">(AR65*$E65*$F65*$H65*$J65*AS$10)</f>
        <v>23091868.799999997</v>
      </c>
      <c r="AT65" s="40">
        <v>830</v>
      </c>
      <c r="AU65" s="43">
        <f t="shared" ref="AU65:AU66" si="656">(AT65*$E65*$F65*$H65*$J65*AU$10)</f>
        <v>14743270.08</v>
      </c>
      <c r="AV65" s="40">
        <v>1652</v>
      </c>
      <c r="AW65" s="43">
        <f t="shared" ref="AW65:AW66" si="657">(AV65*$E65*$F65*$H65*$J65*AW$10)</f>
        <v>29344436.352000002</v>
      </c>
      <c r="AX65" s="40">
        <v>1100</v>
      </c>
      <c r="AY65" s="43">
        <f t="shared" ref="AY65:AY66" si="658">(AX65*$E65*$F65*$H65*$J65*AY$10)</f>
        <v>19539273.599999998</v>
      </c>
      <c r="AZ65" s="40">
        <v>594</v>
      </c>
      <c r="BA65" s="43">
        <f t="shared" ref="BA65:BA66" si="659">(AZ65*$E65*$F65*$H65*$J65*BA$10)</f>
        <v>10551207.744000001</v>
      </c>
      <c r="BB65" s="40">
        <v>1331</v>
      </c>
      <c r="BC65" s="43">
        <f t="shared" ref="BC65:BC66" si="660">(BB65*$E65*$F65*$H65*$J65*BC$10)</f>
        <v>23642521.056000002</v>
      </c>
      <c r="BD65" s="40"/>
      <c r="BE65" s="43">
        <f t="shared" ref="BE65:BE66" si="661">(BD65*$E65*$F65*$H65*$J65*BE$10)</f>
        <v>0</v>
      </c>
      <c r="BF65" s="40"/>
      <c r="BG65" s="43">
        <f t="shared" ref="BG65:BG66" si="662">(BF65*$E65*$F65*$H65*$J65*BG$10)</f>
        <v>0</v>
      </c>
      <c r="BH65" s="40"/>
      <c r="BI65" s="43">
        <f t="shared" ref="BI65:BI66" si="663">(BH65*$E65*$F65*$H65*$J65*BI$10)</f>
        <v>0</v>
      </c>
      <c r="BJ65" s="40"/>
      <c r="BK65" s="43">
        <f t="shared" ref="BK65:BK66" si="664">(BJ65*$E65*$F65*$H65*$J65*BK$10)</f>
        <v>0</v>
      </c>
      <c r="BL65" s="40">
        <v>100</v>
      </c>
      <c r="BM65" s="43">
        <f t="shared" ref="BM65:BM66" si="665">(BL65*$E65*$F65*$H65*$J65*BM$10)</f>
        <v>1776297.5999999999</v>
      </c>
      <c r="BN65" s="76">
        <v>81</v>
      </c>
      <c r="BO65" s="43">
        <f t="shared" ref="BO65:BO66" si="666">(BN65*$E65*$F65*$H65*$J65*BO$10)</f>
        <v>1438801.0560000001</v>
      </c>
      <c r="BP65" s="40">
        <v>430</v>
      </c>
      <c r="BQ65" s="43">
        <f t="shared" ref="BQ65:BQ66" si="667">(BP65*$E65*$F65*$H65*$J65*BQ$10)</f>
        <v>7638079.6799999997</v>
      </c>
      <c r="BR65" s="40">
        <v>150</v>
      </c>
      <c r="BS65" s="43">
        <f t="shared" ref="BS65:BS66" si="668">(BR65*$E65*$F65*$H65*$J65*BS$10)</f>
        <v>2664446.4</v>
      </c>
      <c r="BT65" s="40">
        <v>377</v>
      </c>
      <c r="BU65" s="43">
        <f t="shared" ref="BU65:BU66" si="669">(BT65*$E65*$F65*$H65*$J65*BU$10)</f>
        <v>6696641.9520000005</v>
      </c>
      <c r="BV65" s="40">
        <v>200</v>
      </c>
      <c r="BW65" s="43">
        <f t="shared" ref="BW65:BW66" si="670">(BV65*$E65*$F65*$H65*$J65*BW$10)</f>
        <v>3552595.1999999997</v>
      </c>
      <c r="BX65" s="40">
        <v>666</v>
      </c>
      <c r="BY65" s="43">
        <f t="shared" ref="BY65:BY66" si="671">(BX65*$E65*$F65*$H65*$J65*BY$10)</f>
        <v>11830142.015999999</v>
      </c>
      <c r="BZ65" s="40">
        <v>650</v>
      </c>
      <c r="CA65" s="43">
        <f t="shared" ref="CA65:CA66" si="672">(BZ65*$E65*$F65*$H65*$J65*CA$10)</f>
        <v>11545934.399999999</v>
      </c>
      <c r="CB65" s="196">
        <v>1150</v>
      </c>
      <c r="CC65" s="41">
        <f t="shared" ref="CC65:CC66" si="673">SUM(CB65*$E65*$F65*$H65*$K65*CC$10)</f>
        <v>24512906.879999999</v>
      </c>
      <c r="CD65" s="63">
        <v>460</v>
      </c>
      <c r="CE65" s="41">
        <f t="shared" ref="CE65:CE66" si="674">SUM(CD65*$E65*$F65*$H65*$K65*CE$10)</f>
        <v>9805162.7520000003</v>
      </c>
      <c r="CF65" s="63">
        <v>790</v>
      </c>
      <c r="CG65" s="41">
        <f t="shared" ref="CG65:CG66" si="675">SUM(CF65*$E65*$F65*$H65*$K65*CG$10)</f>
        <v>16839301.248</v>
      </c>
      <c r="CH65" s="196"/>
      <c r="CI65" s="41">
        <f t="shared" ref="CI65:CI66" si="676">SUM(CH65*$E65*$F65*$H65*$K65*CI$10)</f>
        <v>0</v>
      </c>
      <c r="CJ65" s="196"/>
      <c r="CK65" s="41">
        <f t="shared" ref="CK65:CK66" si="677">SUM(CJ65*$E65*$F65*$H65*$K65*CK$10)</f>
        <v>0</v>
      </c>
      <c r="CL65" s="63">
        <v>108</v>
      </c>
      <c r="CM65" s="41">
        <f t="shared" ref="CM65:CM66" si="678">SUM(CL65*$E65*$F65*$H65*$K65*CM$10)</f>
        <v>2302081.6895999997</v>
      </c>
      <c r="CN65" s="63">
        <v>145</v>
      </c>
      <c r="CO65" s="41">
        <f t="shared" ref="CO65:CO66" si="679">SUM(CN65*$E65*$F65*$H65*$K65*CO$10)</f>
        <v>3090757.824</v>
      </c>
      <c r="CP65" s="196">
        <v>185</v>
      </c>
      <c r="CQ65" s="41">
        <f t="shared" ref="CQ65:CQ66" si="680">SUM(CP65*$E65*$F65*$H65*$K65*CQ$10)</f>
        <v>3943380.6719999998</v>
      </c>
      <c r="CR65" s="63">
        <v>95</v>
      </c>
      <c r="CS65" s="41">
        <f t="shared" ref="CS65:CS66" si="681">SUM(CR65*$E65*$F65*$H65*$K65*CS$10)</f>
        <v>2024979.264</v>
      </c>
      <c r="CT65" s="63">
        <v>545</v>
      </c>
      <c r="CU65" s="41">
        <f t="shared" ref="CU65:CU66" si="682">SUM(CT65*$E65*$F65*$H65*$K65*CU$10)</f>
        <v>11616986.304</v>
      </c>
      <c r="CV65" s="63">
        <v>330</v>
      </c>
      <c r="CW65" s="41">
        <f t="shared" ref="CW65:CW66" si="683">SUM(CV65*$E65*$F65*$H65*$K65*CW$10)</f>
        <v>7034138.4960000003</v>
      </c>
      <c r="CX65" s="63">
        <v>697</v>
      </c>
      <c r="CY65" s="41">
        <f t="shared" ref="CY65:CY66" si="684">SUM(CX65*$E65*$F65*$H65*$K65*CY$10)</f>
        <v>14856953.126399999</v>
      </c>
      <c r="CZ65" s="63">
        <v>223</v>
      </c>
      <c r="DA65" s="41">
        <f t="shared" ref="DA65:DA66" si="685">SUM(CZ65*$E65*$F65*$H65*$K65*DA$10)</f>
        <v>4753372.3776000002</v>
      </c>
      <c r="DB65" s="63">
        <v>130</v>
      </c>
      <c r="DC65" s="41">
        <f t="shared" ref="DC65:DC66" si="686">SUM(DB65*$E65*$F65*$H65*$K65*DC$10)</f>
        <v>2771024.2560000001</v>
      </c>
      <c r="DD65" s="63">
        <v>55</v>
      </c>
      <c r="DE65" s="63">
        <f t="shared" ref="DE65:DE66" si="687">SUM(DD65*$E65*$F65*$H65*$K65*DE$10)</f>
        <v>1172356.416</v>
      </c>
      <c r="DF65" s="63">
        <v>1</v>
      </c>
      <c r="DG65" s="63">
        <f t="shared" ref="DG65:DG66" si="688">SUM(DF65*$E65*$F65*$H65*$K65*DG$10)</f>
        <v>21315.571199999998</v>
      </c>
      <c r="DH65" s="63">
        <v>10</v>
      </c>
      <c r="DI65" s="63">
        <f t="shared" ref="DI65:DI66" si="689">SUM(DH65*$E65*$F65*$H65*$L65*DI$10)</f>
        <v>282938.83199999999</v>
      </c>
      <c r="DJ65" s="63">
        <v>55</v>
      </c>
      <c r="DK65" s="63">
        <f t="shared" ref="DK65:DK66" si="690">SUM(DJ65*$E65*$F65*$H65*$M65*DK$10)</f>
        <v>1793426.1840000001</v>
      </c>
      <c r="DL65" s="63"/>
      <c r="DM65" s="41">
        <f t="shared" ref="DM65:DM66" si="691">(DL65*$E65*$F65*$H65*$J65*DM$10)</f>
        <v>0</v>
      </c>
      <c r="DN65" s="63">
        <v>10</v>
      </c>
      <c r="DO65" s="41">
        <f t="shared" ref="DO65:DO66" si="692">(DN65*$E65*$F65*$H65*$J65*DO$10)</f>
        <v>177629.76</v>
      </c>
      <c r="DP65" s="63"/>
      <c r="DQ65" s="41">
        <f t="shared" ref="DQ65:DQ66" si="693">SUM(DP65*$E65*$F65*$H65)</f>
        <v>0</v>
      </c>
      <c r="DR65" s="63"/>
      <c r="DS65" s="196"/>
      <c r="DT65" s="63"/>
      <c r="DU65" s="41">
        <f t="shared" ref="DU65:DU66" si="694">(DT65*$E65*$F65*$H65*$J65*DU$10)</f>
        <v>0</v>
      </c>
      <c r="DV65" s="63"/>
      <c r="DW65" s="41">
        <f t="shared" ref="DW65:DW66" si="695">(DV65*$E65*$F65*$H65*$J65*DW$10)</f>
        <v>0</v>
      </c>
      <c r="DX65" s="63"/>
      <c r="DY65" s="196"/>
      <c r="DZ65" s="64"/>
      <c r="EA65" s="64"/>
      <c r="EB65" s="63"/>
      <c r="EC65" s="196">
        <f t="shared" ref="EC65:EC66" si="696">(EB65*$E65*$F65*$H65*$J65)</f>
        <v>0</v>
      </c>
      <c r="ED65" s="63"/>
      <c r="EE65" s="63"/>
      <c r="EF65" s="63"/>
      <c r="EG65" s="47">
        <f t="shared" ref="EG65:EG66" si="697">(EF65*$E65*$F65*$H65*$J65)</f>
        <v>0</v>
      </c>
      <c r="EH65" s="77"/>
      <c r="EI65" s="77"/>
      <c r="EJ65" s="77"/>
      <c r="EK65" s="77"/>
      <c r="EL65" s="47"/>
      <c r="EM65" s="77"/>
      <c r="EN65" s="198">
        <f t="shared" ref="EN65:EO66" si="698">SUM(N65,P65,R65,T65,V65,X65,Z65,AB65,AD65,AF65,AH65,AJ65,AL65,AN65,AP65,AR65,AT65,AV65,AX65,AZ65,BB65,BD65,BF65,BH65,BJ65,BL65,BN65,BP65,BR65,BT65,BV65,BX65,BZ65,CB65,CD65,CF65,CH65,CJ65,CL65,CN65,CP65,CR65,CT65,CV65,CX65,CZ65,DB65,DD65,DF65,DH65,DJ65,DL65,DN65,DP65,DR65,DT65,DV65,DX65,DZ65,EB65,ED65,EF65,EH65,EJ65,EL65)</f>
        <v>17360</v>
      </c>
      <c r="EO65" s="198">
        <f t="shared" si="698"/>
        <v>328421312.6832</v>
      </c>
    </row>
    <row r="66" spans="1:145" ht="30" customHeight="1" x14ac:dyDescent="0.25">
      <c r="A66" s="34"/>
      <c r="B66" s="34">
        <v>41</v>
      </c>
      <c r="C66" s="153" t="s">
        <v>194</v>
      </c>
      <c r="D66" s="65" t="s">
        <v>195</v>
      </c>
      <c r="E66" s="36">
        <v>17622</v>
      </c>
      <c r="F66" s="37">
        <v>3.39</v>
      </c>
      <c r="G66" s="38"/>
      <c r="H66" s="67">
        <v>1</v>
      </c>
      <c r="I66" s="68"/>
      <c r="J66" s="66">
        <v>1.4</v>
      </c>
      <c r="K66" s="66">
        <v>1.68</v>
      </c>
      <c r="L66" s="66">
        <v>2.23</v>
      </c>
      <c r="M66" s="69">
        <v>2.57</v>
      </c>
      <c r="N66" s="70"/>
      <c r="O66" s="41">
        <f t="shared" si="641"/>
        <v>0</v>
      </c>
      <c r="P66" s="74"/>
      <c r="Q66" s="41">
        <f t="shared" si="642"/>
        <v>0</v>
      </c>
      <c r="R66" s="74"/>
      <c r="S66" s="41">
        <f t="shared" si="643"/>
        <v>0</v>
      </c>
      <c r="T66" s="70"/>
      <c r="U66" s="41">
        <f t="shared" si="644"/>
        <v>0</v>
      </c>
      <c r="V66" s="70"/>
      <c r="W66" s="41">
        <f t="shared" si="645"/>
        <v>0</v>
      </c>
      <c r="X66" s="70"/>
      <c r="Y66" s="41">
        <f t="shared" si="646"/>
        <v>0</v>
      </c>
      <c r="Z66" s="74"/>
      <c r="AA66" s="41">
        <f t="shared" si="647"/>
        <v>0</v>
      </c>
      <c r="AB66" s="70"/>
      <c r="AC66" s="41">
        <f t="shared" si="648"/>
        <v>0</v>
      </c>
      <c r="AD66" s="74"/>
      <c r="AE66" s="40">
        <f>SUM(AD66*$E66*$F66*$H66*$K66*$AE$10)</f>
        <v>0</v>
      </c>
      <c r="AF66" s="74"/>
      <c r="AG66" s="40">
        <f t="shared" si="649"/>
        <v>0</v>
      </c>
      <c r="AH66" s="40">
        <v>0</v>
      </c>
      <c r="AI66" s="43">
        <f t="shared" si="650"/>
        <v>0</v>
      </c>
      <c r="AJ66" s="40"/>
      <c r="AK66" s="43">
        <f t="shared" si="651"/>
        <v>0</v>
      </c>
      <c r="AL66" s="40"/>
      <c r="AM66" s="43">
        <f t="shared" si="652"/>
        <v>0</v>
      </c>
      <c r="AN66" s="40"/>
      <c r="AO66" s="43">
        <f t="shared" si="653"/>
        <v>0</v>
      </c>
      <c r="AP66" s="40"/>
      <c r="AQ66" s="43">
        <f t="shared" si="654"/>
        <v>0</v>
      </c>
      <c r="AR66" s="40"/>
      <c r="AS66" s="43">
        <f t="shared" si="655"/>
        <v>0</v>
      </c>
      <c r="AT66" s="40"/>
      <c r="AU66" s="43">
        <f t="shared" si="656"/>
        <v>0</v>
      </c>
      <c r="AV66" s="40"/>
      <c r="AW66" s="43">
        <f t="shared" si="657"/>
        <v>0</v>
      </c>
      <c r="AX66" s="40"/>
      <c r="AY66" s="43">
        <f t="shared" si="658"/>
        <v>0</v>
      </c>
      <c r="AZ66" s="40"/>
      <c r="BA66" s="43">
        <f t="shared" si="659"/>
        <v>0</v>
      </c>
      <c r="BB66" s="40"/>
      <c r="BC66" s="43">
        <f t="shared" si="660"/>
        <v>0</v>
      </c>
      <c r="BD66" s="40"/>
      <c r="BE66" s="43">
        <f t="shared" si="661"/>
        <v>0</v>
      </c>
      <c r="BF66" s="40"/>
      <c r="BG66" s="43">
        <f t="shared" si="662"/>
        <v>0</v>
      </c>
      <c r="BH66" s="40"/>
      <c r="BI66" s="43">
        <f t="shared" si="663"/>
        <v>0</v>
      </c>
      <c r="BJ66" s="40"/>
      <c r="BK66" s="43">
        <f t="shared" si="664"/>
        <v>0</v>
      </c>
      <c r="BL66" s="40"/>
      <c r="BM66" s="43">
        <f t="shared" si="665"/>
        <v>0</v>
      </c>
      <c r="BN66" s="76"/>
      <c r="BO66" s="43">
        <f t="shared" si="666"/>
        <v>0</v>
      </c>
      <c r="BP66" s="40"/>
      <c r="BQ66" s="43">
        <f t="shared" si="667"/>
        <v>0</v>
      </c>
      <c r="BR66" s="40"/>
      <c r="BS66" s="43">
        <f t="shared" si="668"/>
        <v>0</v>
      </c>
      <c r="BT66" s="40"/>
      <c r="BU66" s="43">
        <f t="shared" si="669"/>
        <v>0</v>
      </c>
      <c r="BV66" s="40"/>
      <c r="BW66" s="43">
        <f t="shared" si="670"/>
        <v>0</v>
      </c>
      <c r="BX66" s="40"/>
      <c r="BY66" s="43">
        <f t="shared" si="671"/>
        <v>0</v>
      </c>
      <c r="BZ66" s="40"/>
      <c r="CA66" s="43">
        <f t="shared" si="672"/>
        <v>0</v>
      </c>
      <c r="CB66" s="74"/>
      <c r="CC66" s="43">
        <f t="shared" si="673"/>
        <v>0</v>
      </c>
      <c r="CD66" s="70"/>
      <c r="CE66" s="43">
        <f t="shared" si="674"/>
        <v>0</v>
      </c>
      <c r="CF66" s="70"/>
      <c r="CG66" s="43">
        <f t="shared" si="675"/>
        <v>0</v>
      </c>
      <c r="CH66" s="74"/>
      <c r="CI66" s="43">
        <f t="shared" si="676"/>
        <v>0</v>
      </c>
      <c r="CJ66" s="74"/>
      <c r="CK66" s="43">
        <f t="shared" si="677"/>
        <v>0</v>
      </c>
      <c r="CL66" s="70"/>
      <c r="CM66" s="43">
        <f t="shared" si="678"/>
        <v>0</v>
      </c>
      <c r="CN66" s="70"/>
      <c r="CO66" s="43">
        <f t="shared" si="679"/>
        <v>0</v>
      </c>
      <c r="CP66" s="74"/>
      <c r="CQ66" s="43">
        <f t="shared" si="680"/>
        <v>0</v>
      </c>
      <c r="CR66" s="70"/>
      <c r="CS66" s="43">
        <f t="shared" si="681"/>
        <v>0</v>
      </c>
      <c r="CT66" s="70"/>
      <c r="CU66" s="43">
        <f t="shared" si="682"/>
        <v>0</v>
      </c>
      <c r="CV66" s="70"/>
      <c r="CW66" s="43">
        <f t="shared" si="683"/>
        <v>0</v>
      </c>
      <c r="CX66" s="70"/>
      <c r="CY66" s="43">
        <f t="shared" si="684"/>
        <v>0</v>
      </c>
      <c r="CZ66" s="70"/>
      <c r="DA66" s="43">
        <f t="shared" si="685"/>
        <v>0</v>
      </c>
      <c r="DB66" s="70"/>
      <c r="DC66" s="43">
        <f t="shared" si="686"/>
        <v>0</v>
      </c>
      <c r="DD66" s="70"/>
      <c r="DE66" s="40">
        <f t="shared" si="687"/>
        <v>0</v>
      </c>
      <c r="DF66" s="50"/>
      <c r="DG66" s="40">
        <f t="shared" si="688"/>
        <v>0</v>
      </c>
      <c r="DH66" s="70"/>
      <c r="DI66" s="40">
        <f t="shared" si="689"/>
        <v>0</v>
      </c>
      <c r="DJ66" s="70"/>
      <c r="DK66" s="40">
        <f t="shared" si="690"/>
        <v>0</v>
      </c>
      <c r="DL66" s="40"/>
      <c r="DM66" s="41">
        <f t="shared" si="691"/>
        <v>0</v>
      </c>
      <c r="DN66" s="40"/>
      <c r="DO66" s="41">
        <f t="shared" si="692"/>
        <v>0</v>
      </c>
      <c r="DP66" s="70"/>
      <c r="DQ66" s="43">
        <f t="shared" si="693"/>
        <v>0</v>
      </c>
      <c r="DR66" s="70"/>
      <c r="DS66" s="46"/>
      <c r="DT66" s="40"/>
      <c r="DU66" s="41">
        <f t="shared" si="694"/>
        <v>0</v>
      </c>
      <c r="DV66" s="40"/>
      <c r="DW66" s="41">
        <f t="shared" si="695"/>
        <v>0</v>
      </c>
      <c r="DX66" s="40"/>
      <c r="DY66" s="46"/>
      <c r="DZ66" s="45"/>
      <c r="EA66" s="45"/>
      <c r="EB66" s="57"/>
      <c r="EC66" s="46">
        <f t="shared" si="696"/>
        <v>0</v>
      </c>
      <c r="ED66" s="57"/>
      <c r="EE66" s="57"/>
      <c r="EF66" s="57"/>
      <c r="EG66" s="47">
        <f t="shared" si="697"/>
        <v>0</v>
      </c>
      <c r="EH66" s="77"/>
      <c r="EI66" s="77"/>
      <c r="EJ66" s="77"/>
      <c r="EK66" s="77"/>
      <c r="EL66" s="47"/>
      <c r="EM66" s="77"/>
      <c r="EN66" s="48">
        <f t="shared" si="698"/>
        <v>0</v>
      </c>
      <c r="EO66" s="48">
        <f t="shared" si="698"/>
        <v>0</v>
      </c>
    </row>
    <row r="67" spans="1:145" s="158" customFormat="1" ht="15" customHeight="1" x14ac:dyDescent="0.25">
      <c r="A67" s="217">
        <v>14</v>
      </c>
      <c r="B67" s="217"/>
      <c r="C67" s="218" t="s">
        <v>196</v>
      </c>
      <c r="D67" s="219" t="s">
        <v>197</v>
      </c>
      <c r="E67" s="228">
        <v>17622</v>
      </c>
      <c r="F67" s="233"/>
      <c r="G67" s="230"/>
      <c r="H67" s="221"/>
      <c r="I67" s="221"/>
      <c r="J67" s="66">
        <v>1.4</v>
      </c>
      <c r="K67" s="66">
        <v>1.68</v>
      </c>
      <c r="L67" s="66">
        <v>2.23</v>
      </c>
      <c r="M67" s="69">
        <v>2.57</v>
      </c>
      <c r="N67" s="231">
        <f t="shared" ref="N67:Z67" si="699">SUM(N68:N69)</f>
        <v>0</v>
      </c>
      <c r="O67" s="231">
        <f t="shared" si="699"/>
        <v>0</v>
      </c>
      <c r="P67" s="231">
        <f t="shared" ref="P67" si="700">SUM(P68:P69)</f>
        <v>0</v>
      </c>
      <c r="Q67" s="231">
        <f>SUM(Q68:Q69)</f>
        <v>0</v>
      </c>
      <c r="R67" s="231">
        <f t="shared" si="699"/>
        <v>170</v>
      </c>
      <c r="S67" s="231">
        <f>SUM(S68:S69)</f>
        <v>13254634.007999999</v>
      </c>
      <c r="T67" s="231">
        <f t="shared" si="699"/>
        <v>0</v>
      </c>
      <c r="U67" s="231">
        <f>SUM(U68:U69)</f>
        <v>0</v>
      </c>
      <c r="V67" s="231">
        <f t="shared" si="699"/>
        <v>0</v>
      </c>
      <c r="W67" s="231">
        <f>SUM(W68:W69)</f>
        <v>0</v>
      </c>
      <c r="X67" s="231">
        <f t="shared" si="699"/>
        <v>0</v>
      </c>
      <c r="Y67" s="231">
        <f>SUM(Y68:Y69)</f>
        <v>0</v>
      </c>
      <c r="Z67" s="231">
        <f t="shared" si="699"/>
        <v>0</v>
      </c>
      <c r="AA67" s="231">
        <f>SUM(AA68:AA69)</f>
        <v>0</v>
      </c>
      <c r="AB67" s="231">
        <f t="shared" ref="AB67:AH67" si="701">SUM(AB68:AB69)</f>
        <v>0</v>
      </c>
      <c r="AC67" s="231">
        <f>SUM(AC68:AC69)</f>
        <v>0</v>
      </c>
      <c r="AD67" s="231">
        <f t="shared" ref="AD67" si="702">SUM(AD68:AD69)</f>
        <v>0</v>
      </c>
      <c r="AE67" s="231">
        <f t="shared" si="701"/>
        <v>0</v>
      </c>
      <c r="AF67" s="231">
        <f>SUM(AF68:AF69)</f>
        <v>0</v>
      </c>
      <c r="AG67" s="231">
        <f t="shared" si="701"/>
        <v>0</v>
      </c>
      <c r="AH67" s="231">
        <f t="shared" si="701"/>
        <v>116</v>
      </c>
      <c r="AI67" s="231">
        <f>SUM(AI68:AI69)</f>
        <v>7858143.2159999991</v>
      </c>
      <c r="AJ67" s="231">
        <f t="shared" ref="AJ67:AP67" si="703">SUM(AJ68:AJ69)</f>
        <v>0</v>
      </c>
      <c r="AK67" s="231">
        <f>SUM(AK68:AK69)</f>
        <v>0</v>
      </c>
      <c r="AL67" s="231">
        <f t="shared" si="703"/>
        <v>0</v>
      </c>
      <c r="AM67" s="231">
        <f>SUM(AM68:AM69)</f>
        <v>0</v>
      </c>
      <c r="AN67" s="231">
        <f t="shared" si="703"/>
        <v>0</v>
      </c>
      <c r="AO67" s="231">
        <f>SUM(AO68:AO69)</f>
        <v>0</v>
      </c>
      <c r="AP67" s="231">
        <f t="shared" si="703"/>
        <v>65</v>
      </c>
      <c r="AQ67" s="231">
        <f>SUM(AQ68:AQ69)</f>
        <v>5083418.34</v>
      </c>
      <c r="AR67" s="231">
        <f t="shared" ref="AR67:BB67" si="704">SUM(AR68:AR69)</f>
        <v>0</v>
      </c>
      <c r="AS67" s="231">
        <f>SUM(AS68:AS69)</f>
        <v>0</v>
      </c>
      <c r="AT67" s="231">
        <f t="shared" si="704"/>
        <v>0</v>
      </c>
      <c r="AU67" s="231">
        <f>SUM(AU68:AU69)</f>
        <v>0</v>
      </c>
      <c r="AV67" s="231">
        <f t="shared" si="704"/>
        <v>0</v>
      </c>
      <c r="AW67" s="231">
        <f>SUM(AW68:AW69)</f>
        <v>0</v>
      </c>
      <c r="AX67" s="231">
        <f t="shared" si="704"/>
        <v>0</v>
      </c>
      <c r="AY67" s="231">
        <f>SUM(AY68:AY69)</f>
        <v>0</v>
      </c>
      <c r="AZ67" s="231">
        <f t="shared" si="704"/>
        <v>0</v>
      </c>
      <c r="BA67" s="231">
        <f>SUM(BA68:BA69)</f>
        <v>0</v>
      </c>
      <c r="BB67" s="231">
        <f t="shared" si="704"/>
        <v>0</v>
      </c>
      <c r="BC67" s="231">
        <f>SUM(BC68:BC69)</f>
        <v>0</v>
      </c>
      <c r="BD67" s="231">
        <f t="shared" ref="BD67:DL67" si="705">SUM(BD68:BD69)</f>
        <v>0</v>
      </c>
      <c r="BE67" s="231">
        <f>SUM(BE68:BE69)</f>
        <v>0</v>
      </c>
      <c r="BF67" s="231">
        <f t="shared" si="705"/>
        <v>0</v>
      </c>
      <c r="BG67" s="231">
        <f>SUM(BG68:BG69)</f>
        <v>0</v>
      </c>
      <c r="BH67" s="231">
        <f t="shared" si="705"/>
        <v>0</v>
      </c>
      <c r="BI67" s="231">
        <f>SUM(BI68:BI69)</f>
        <v>0</v>
      </c>
      <c r="BJ67" s="231">
        <f t="shared" si="705"/>
        <v>0</v>
      </c>
      <c r="BK67" s="231">
        <f>SUM(BK68:BK69)</f>
        <v>0</v>
      </c>
      <c r="BL67" s="231">
        <f t="shared" si="705"/>
        <v>0</v>
      </c>
      <c r="BM67" s="231">
        <f>SUM(BM68:BM69)</f>
        <v>0</v>
      </c>
      <c r="BN67" s="231">
        <f t="shared" si="705"/>
        <v>0</v>
      </c>
      <c r="BO67" s="231">
        <f t="shared" si="705"/>
        <v>0</v>
      </c>
      <c r="BP67" s="231">
        <f t="shared" si="705"/>
        <v>0</v>
      </c>
      <c r="BQ67" s="231">
        <f t="shared" si="705"/>
        <v>0</v>
      </c>
      <c r="BR67" s="231">
        <f t="shared" si="705"/>
        <v>0</v>
      </c>
      <c r="BS67" s="231">
        <f t="shared" si="705"/>
        <v>0</v>
      </c>
      <c r="BT67" s="231">
        <f t="shared" si="705"/>
        <v>0</v>
      </c>
      <c r="BU67" s="231">
        <f t="shared" si="705"/>
        <v>0</v>
      </c>
      <c r="BV67" s="231">
        <f t="shared" si="705"/>
        <v>0</v>
      </c>
      <c r="BW67" s="231">
        <f t="shared" si="705"/>
        <v>0</v>
      </c>
      <c r="BX67" s="231">
        <f t="shared" si="705"/>
        <v>0</v>
      </c>
      <c r="BY67" s="231">
        <f t="shared" si="705"/>
        <v>0</v>
      </c>
      <c r="BZ67" s="231">
        <f t="shared" si="705"/>
        <v>0</v>
      </c>
      <c r="CA67" s="231">
        <f t="shared" si="705"/>
        <v>0</v>
      </c>
      <c r="CB67" s="231">
        <f t="shared" si="705"/>
        <v>0</v>
      </c>
      <c r="CC67" s="231">
        <f t="shared" si="705"/>
        <v>0</v>
      </c>
      <c r="CD67" s="231">
        <f t="shared" si="705"/>
        <v>0</v>
      </c>
      <c r="CE67" s="231">
        <f t="shared" si="705"/>
        <v>0</v>
      </c>
      <c r="CF67" s="231">
        <f t="shared" si="705"/>
        <v>0</v>
      </c>
      <c r="CG67" s="231">
        <f t="shared" si="705"/>
        <v>0</v>
      </c>
      <c r="CH67" s="231">
        <f t="shared" si="705"/>
        <v>0</v>
      </c>
      <c r="CI67" s="231">
        <f t="shared" si="705"/>
        <v>0</v>
      </c>
      <c r="CJ67" s="231">
        <f t="shared" si="705"/>
        <v>0</v>
      </c>
      <c r="CK67" s="231">
        <f t="shared" si="705"/>
        <v>0</v>
      </c>
      <c r="CL67" s="231">
        <f t="shared" si="705"/>
        <v>0</v>
      </c>
      <c r="CM67" s="231">
        <f t="shared" si="705"/>
        <v>0</v>
      </c>
      <c r="CN67" s="231">
        <f t="shared" si="705"/>
        <v>0</v>
      </c>
      <c r="CO67" s="231">
        <f t="shared" si="705"/>
        <v>0</v>
      </c>
      <c r="CP67" s="231">
        <f t="shared" si="705"/>
        <v>0</v>
      </c>
      <c r="CQ67" s="231">
        <f t="shared" si="705"/>
        <v>0</v>
      </c>
      <c r="CR67" s="231">
        <f t="shared" si="705"/>
        <v>0</v>
      </c>
      <c r="CS67" s="231">
        <f t="shared" si="705"/>
        <v>0</v>
      </c>
      <c r="CT67" s="231">
        <f t="shared" si="705"/>
        <v>0</v>
      </c>
      <c r="CU67" s="231">
        <f t="shared" si="705"/>
        <v>0</v>
      </c>
      <c r="CV67" s="231">
        <f t="shared" si="705"/>
        <v>0</v>
      </c>
      <c r="CW67" s="231">
        <f t="shared" si="705"/>
        <v>0</v>
      </c>
      <c r="CX67" s="231">
        <f t="shared" si="705"/>
        <v>0</v>
      </c>
      <c r="CY67" s="231">
        <f t="shared" si="705"/>
        <v>0</v>
      </c>
      <c r="CZ67" s="231">
        <f t="shared" si="705"/>
        <v>0</v>
      </c>
      <c r="DA67" s="231">
        <f t="shared" si="705"/>
        <v>0</v>
      </c>
      <c r="DB67" s="231">
        <f t="shared" si="705"/>
        <v>0</v>
      </c>
      <c r="DC67" s="231">
        <f t="shared" si="705"/>
        <v>0</v>
      </c>
      <c r="DD67" s="231">
        <f t="shared" si="705"/>
        <v>0</v>
      </c>
      <c r="DE67" s="231">
        <f t="shared" si="705"/>
        <v>0</v>
      </c>
      <c r="DF67" s="231">
        <f t="shared" si="705"/>
        <v>0</v>
      </c>
      <c r="DG67" s="231">
        <f t="shared" si="705"/>
        <v>0</v>
      </c>
      <c r="DH67" s="231">
        <f t="shared" si="705"/>
        <v>0</v>
      </c>
      <c r="DI67" s="231">
        <f t="shared" si="705"/>
        <v>0</v>
      </c>
      <c r="DJ67" s="231">
        <f t="shared" si="705"/>
        <v>0</v>
      </c>
      <c r="DK67" s="231">
        <f t="shared" si="705"/>
        <v>0</v>
      </c>
      <c r="DL67" s="231">
        <f t="shared" si="705"/>
        <v>0</v>
      </c>
      <c r="DM67" s="231">
        <f>SUM(DM68:DM69)</f>
        <v>0</v>
      </c>
      <c r="DN67" s="231">
        <f t="shared" ref="DN67" si="706">SUM(DN68:DN69)</f>
        <v>0</v>
      </c>
      <c r="DO67" s="231">
        <f>SUM(DO68:DO69)</f>
        <v>0</v>
      </c>
      <c r="DP67" s="231">
        <f t="shared" ref="DP67:DV67" si="707">SUM(DP68:DP69)</f>
        <v>0</v>
      </c>
      <c r="DQ67" s="231">
        <f t="shared" si="707"/>
        <v>0</v>
      </c>
      <c r="DR67" s="231">
        <f t="shared" si="707"/>
        <v>0</v>
      </c>
      <c r="DS67" s="231">
        <f t="shared" si="707"/>
        <v>0</v>
      </c>
      <c r="DT67" s="231">
        <f t="shared" si="707"/>
        <v>0</v>
      </c>
      <c r="DU67" s="231">
        <f>SUM(DU68:DU69)</f>
        <v>0</v>
      </c>
      <c r="DV67" s="231">
        <f t="shared" si="707"/>
        <v>0</v>
      </c>
      <c r="DW67" s="231">
        <f>SUM(DW68:DW69)</f>
        <v>0</v>
      </c>
      <c r="DX67" s="231">
        <f t="shared" ref="DX67:EO67" si="708">SUM(DX68:DX69)</f>
        <v>0</v>
      </c>
      <c r="DY67" s="231">
        <f t="shared" si="708"/>
        <v>0</v>
      </c>
      <c r="DZ67" s="231">
        <f t="shared" si="708"/>
        <v>0</v>
      </c>
      <c r="EA67" s="231">
        <f t="shared" si="708"/>
        <v>0</v>
      </c>
      <c r="EB67" s="231">
        <f t="shared" si="708"/>
        <v>0</v>
      </c>
      <c r="EC67" s="231">
        <f t="shared" si="708"/>
        <v>0</v>
      </c>
      <c r="ED67" s="231">
        <f t="shared" si="708"/>
        <v>0</v>
      </c>
      <c r="EE67" s="231">
        <f t="shared" si="708"/>
        <v>0</v>
      </c>
      <c r="EF67" s="231"/>
      <c r="EG67" s="231"/>
      <c r="EH67" s="231"/>
      <c r="EI67" s="231"/>
      <c r="EJ67" s="231"/>
      <c r="EK67" s="231"/>
      <c r="EL67" s="231"/>
      <c r="EM67" s="231"/>
      <c r="EN67" s="231">
        <f t="shared" si="708"/>
        <v>351</v>
      </c>
      <c r="EO67" s="231">
        <f t="shared" si="708"/>
        <v>26196195.563999999</v>
      </c>
    </row>
    <row r="68" spans="1:145" ht="30" customHeight="1" x14ac:dyDescent="0.25">
      <c r="A68" s="190"/>
      <c r="B68" s="190">
        <v>42</v>
      </c>
      <c r="C68" s="156" t="s">
        <v>198</v>
      </c>
      <c r="D68" s="201" t="s">
        <v>199</v>
      </c>
      <c r="E68" s="192">
        <v>17622</v>
      </c>
      <c r="F68" s="193">
        <v>1.53</v>
      </c>
      <c r="G68" s="194"/>
      <c r="H68" s="195">
        <v>1</v>
      </c>
      <c r="I68" s="157"/>
      <c r="J68" s="66">
        <v>1.4</v>
      </c>
      <c r="K68" s="66">
        <v>1.68</v>
      </c>
      <c r="L68" s="66">
        <v>2.23</v>
      </c>
      <c r="M68" s="69">
        <v>2.57</v>
      </c>
      <c r="N68" s="63"/>
      <c r="O68" s="41">
        <f t="shared" ref="O68:O69" si="709">(N68*$E68*$F68*$H68*$J68*O$10)</f>
        <v>0</v>
      </c>
      <c r="P68" s="125"/>
      <c r="Q68" s="41">
        <f t="shared" ref="Q68:Q69" si="710">(P68*$E68*$F68*$H68*$J68*Q$10)</f>
        <v>0</v>
      </c>
      <c r="R68" s="196">
        <v>1</v>
      </c>
      <c r="S68" s="41">
        <f t="shared" ref="S68:S69" si="711">(R68*$E68*$F68*$H68*$J68*S$10)</f>
        <v>37746.324000000001</v>
      </c>
      <c r="T68" s="63"/>
      <c r="U68" s="41">
        <f t="shared" ref="U68:U69" si="712">(T68*$E68*$F68*$H68*$J68*U$10)</f>
        <v>0</v>
      </c>
      <c r="V68" s="63"/>
      <c r="W68" s="41">
        <f t="shared" ref="W68:W69" si="713">(V68*$E68*$F68*$H68*$J68*W$10)</f>
        <v>0</v>
      </c>
      <c r="X68" s="63"/>
      <c r="Y68" s="41">
        <f t="shared" ref="Y68:Y69" si="714">(X68*$E68*$F68*$H68*$J68*Y$10)</f>
        <v>0</v>
      </c>
      <c r="Z68" s="196"/>
      <c r="AA68" s="41">
        <f t="shared" ref="AA68:AA69" si="715">(Z68*$E68*$F68*$H68*$J68*AA$10)</f>
        <v>0</v>
      </c>
      <c r="AB68" s="63"/>
      <c r="AC68" s="41">
        <f t="shared" ref="AC68:AC69" si="716">(AB68*$E68*$F68*$H68*$J68*AC$10)</f>
        <v>0</v>
      </c>
      <c r="AD68" s="196"/>
      <c r="AE68" s="63">
        <f>SUM(AD68*$E68*$F68*$H68*$K68*$AE$10)</f>
        <v>0</v>
      </c>
      <c r="AF68" s="196"/>
      <c r="AG68" s="63">
        <f t="shared" ref="AG68:AG69" si="717">SUM(AF68*$E68*$F68*$H68*$K68)</f>
        <v>0</v>
      </c>
      <c r="AH68" s="40">
        <v>30</v>
      </c>
      <c r="AI68" s="43">
        <f t="shared" ref="AI68:AI69" si="718">(AH68*$E68*$F68*$H68*$J68*AI$10)</f>
        <v>1132389.72</v>
      </c>
      <c r="AJ68" s="40"/>
      <c r="AK68" s="43">
        <f t="shared" ref="AK68:AK69" si="719">(AJ68*$E68*$F68*$H68*$J68*AK$10)</f>
        <v>0</v>
      </c>
      <c r="AL68" s="40"/>
      <c r="AM68" s="43">
        <f t="shared" ref="AM68:AM69" si="720">(AL68*$E68*$F68*$H68*$J68*AM$10)</f>
        <v>0</v>
      </c>
      <c r="AN68" s="40"/>
      <c r="AO68" s="43">
        <f t="shared" ref="AO68:AO69" si="721">(AN68*$E68*$F68*$H68*$J68*AO$10)</f>
        <v>0</v>
      </c>
      <c r="AP68" s="40"/>
      <c r="AQ68" s="43">
        <f t="shared" ref="AQ68:AQ69" si="722">(AP68*$E68*$F68*$H68*$J68*AQ$10)</f>
        <v>0</v>
      </c>
      <c r="AR68" s="40"/>
      <c r="AS68" s="43">
        <f t="shared" ref="AS68:AS69" si="723">(AR68*$E68*$F68*$H68*$J68*AS$10)</f>
        <v>0</v>
      </c>
      <c r="AT68" s="40"/>
      <c r="AU68" s="43">
        <f t="shared" ref="AU68:AU69" si="724">(AT68*$E68*$F68*$H68*$J68*AU$10)</f>
        <v>0</v>
      </c>
      <c r="AV68" s="40"/>
      <c r="AW68" s="43">
        <f t="shared" ref="AW68:AW69" si="725">(AV68*$E68*$F68*$H68*$J68*AW$10)</f>
        <v>0</v>
      </c>
      <c r="AX68" s="40"/>
      <c r="AY68" s="43">
        <f t="shared" ref="AY68:AY69" si="726">(AX68*$E68*$F68*$H68*$J68*AY$10)</f>
        <v>0</v>
      </c>
      <c r="AZ68" s="40"/>
      <c r="BA68" s="43">
        <f t="shared" ref="BA68:BA69" si="727">(AZ68*$E68*$F68*$H68*$J68*BA$10)</f>
        <v>0</v>
      </c>
      <c r="BB68" s="40"/>
      <c r="BC68" s="43">
        <f t="shared" ref="BC68:BC69" si="728">(BB68*$E68*$F68*$H68*$J68*BC$10)</f>
        <v>0</v>
      </c>
      <c r="BD68" s="40"/>
      <c r="BE68" s="43">
        <f t="shared" ref="BE68:BE69" si="729">(BD68*$E68*$F68*$H68*$J68*BE$10)</f>
        <v>0</v>
      </c>
      <c r="BF68" s="40"/>
      <c r="BG68" s="43">
        <f t="shared" ref="BG68:BG69" si="730">(BF68*$E68*$F68*$H68*$J68*BG$10)</f>
        <v>0</v>
      </c>
      <c r="BH68" s="40"/>
      <c r="BI68" s="43">
        <f t="shared" ref="BI68:BI69" si="731">(BH68*$E68*$F68*$H68*$J68*BI$10)</f>
        <v>0</v>
      </c>
      <c r="BJ68" s="40"/>
      <c r="BK68" s="43">
        <f t="shared" ref="BK68:BK69" si="732">(BJ68*$E68*$F68*$H68*$J68*BK$10)</f>
        <v>0</v>
      </c>
      <c r="BL68" s="40"/>
      <c r="BM68" s="43">
        <f t="shared" ref="BM68:BM69" si="733">(BL68*$E68*$F68*$H68*$J68*BM$10)</f>
        <v>0</v>
      </c>
      <c r="BN68" s="76"/>
      <c r="BO68" s="43">
        <f t="shared" ref="BO68:BO69" si="734">(BN68*$E68*$F68*$H68*$J68*BO$10)</f>
        <v>0</v>
      </c>
      <c r="BP68" s="40"/>
      <c r="BQ68" s="43">
        <f t="shared" ref="BQ68:BQ69" si="735">(BP68*$E68*$F68*$H68*$J68*BQ$10)</f>
        <v>0</v>
      </c>
      <c r="BR68" s="40"/>
      <c r="BS68" s="43">
        <f t="shared" ref="BS68:BS69" si="736">(BR68*$E68*$F68*$H68*$J68*BS$10)</f>
        <v>0</v>
      </c>
      <c r="BT68" s="40"/>
      <c r="BU68" s="43">
        <f t="shared" ref="BU68:BU69" si="737">(BT68*$E68*$F68*$H68*$J68*BU$10)</f>
        <v>0</v>
      </c>
      <c r="BV68" s="40"/>
      <c r="BW68" s="43">
        <f t="shared" ref="BW68:BW69" si="738">(BV68*$E68*$F68*$H68*$J68*BW$10)</f>
        <v>0</v>
      </c>
      <c r="BX68" s="40"/>
      <c r="BY68" s="43">
        <f t="shared" ref="BY68:BY69" si="739">(BX68*$E68*$F68*$H68*$J68*BY$10)</f>
        <v>0</v>
      </c>
      <c r="BZ68" s="57"/>
      <c r="CA68" s="43">
        <f t="shared" ref="CA68:CA69" si="740">(BZ68*$E68*$F68*$H68*$J68*CA$10)</f>
        <v>0</v>
      </c>
      <c r="CB68" s="196"/>
      <c r="CC68" s="41">
        <f t="shared" ref="CC68:CC69" si="741">SUM(CB68*$E68*$F68*$H68*$K68*CC$10)</f>
        <v>0</v>
      </c>
      <c r="CD68" s="63"/>
      <c r="CE68" s="41">
        <f t="shared" ref="CE68:CE69" si="742">SUM(CD68*$E68*$F68*$H68*$K68*CE$10)</f>
        <v>0</v>
      </c>
      <c r="CF68" s="63"/>
      <c r="CG68" s="41">
        <f t="shared" ref="CG68:CG69" si="743">SUM(CF68*$E68*$F68*$H68*$K68*CG$10)</f>
        <v>0</v>
      </c>
      <c r="CH68" s="196"/>
      <c r="CI68" s="41">
        <f t="shared" ref="CI68:CI69" si="744">SUM(CH68*$E68*$F68*$H68*$K68*CI$10)</f>
        <v>0</v>
      </c>
      <c r="CJ68" s="196"/>
      <c r="CK68" s="41">
        <f t="shared" ref="CK68:CK69" si="745">SUM(CJ68*$E68*$F68*$H68*$K68*CK$10)</f>
        <v>0</v>
      </c>
      <c r="CL68" s="63"/>
      <c r="CM68" s="41">
        <f t="shared" ref="CM68:CM69" si="746">SUM(CL68*$E68*$F68*$H68*$K68*CM$10)</f>
        <v>0</v>
      </c>
      <c r="CN68" s="63"/>
      <c r="CO68" s="41">
        <f t="shared" ref="CO68:CO69" si="747">SUM(CN68*$E68*$F68*$H68*$K68*CO$10)</f>
        <v>0</v>
      </c>
      <c r="CP68" s="196"/>
      <c r="CQ68" s="41">
        <f t="shared" ref="CQ68:CQ69" si="748">SUM(CP68*$E68*$F68*$H68*$K68*CQ$10)</f>
        <v>0</v>
      </c>
      <c r="CR68" s="63"/>
      <c r="CS68" s="41">
        <f t="shared" ref="CS68:CS69" si="749">SUM(CR68*$E68*$F68*$H68*$K68*CS$10)</f>
        <v>0</v>
      </c>
      <c r="CT68" s="63"/>
      <c r="CU68" s="41">
        <f t="shared" ref="CU68:CU69" si="750">SUM(CT68*$E68*$F68*$H68*$K68*CU$10)</f>
        <v>0</v>
      </c>
      <c r="CV68" s="63"/>
      <c r="CW68" s="41">
        <f t="shared" ref="CW68:CW69" si="751">SUM(CV68*$E68*$F68*$H68*$K68*CW$10)</f>
        <v>0</v>
      </c>
      <c r="CX68" s="63"/>
      <c r="CY68" s="41">
        <f t="shared" ref="CY68:CY69" si="752">SUM(CX68*$E68*$F68*$H68*$K68*CY$10)</f>
        <v>0</v>
      </c>
      <c r="CZ68" s="63"/>
      <c r="DA68" s="41">
        <f t="shared" ref="DA68:DA69" si="753">SUM(CZ68*$E68*$F68*$H68*$K68*DA$10)</f>
        <v>0</v>
      </c>
      <c r="DB68" s="63"/>
      <c r="DC68" s="41">
        <f t="shared" ref="DC68:DC69" si="754">SUM(DB68*$E68*$F68*$H68*$K68*DC$10)</f>
        <v>0</v>
      </c>
      <c r="DD68" s="63"/>
      <c r="DE68" s="63">
        <f t="shared" ref="DE68:DE69" si="755">SUM(DD68*$E68*$F68*$H68*$K68*DE$10)</f>
        <v>0</v>
      </c>
      <c r="DF68" s="197">
        <v>0</v>
      </c>
      <c r="DG68" s="63">
        <f t="shared" ref="DG68:DG69" si="756">SUM(DF68*$E68*$F68*$H68*$K68*DG$10)</f>
        <v>0</v>
      </c>
      <c r="DH68" s="63"/>
      <c r="DI68" s="63">
        <f t="shared" ref="DI68:DI69" si="757">SUM(DH68*$E68*$F68*$H68*$L68*DI$10)</f>
        <v>0</v>
      </c>
      <c r="DJ68" s="63"/>
      <c r="DK68" s="63">
        <f t="shared" ref="DK68:DK69" si="758">SUM(DJ68*$E68*$F68*$H68*$M68*DK$10)</f>
        <v>0</v>
      </c>
      <c r="DL68" s="63"/>
      <c r="DM68" s="41">
        <f t="shared" ref="DM68:DM69" si="759">(DL68*$E68*$F68*$H68*$J68*DM$10)</f>
        <v>0</v>
      </c>
      <c r="DN68" s="63"/>
      <c r="DO68" s="41">
        <f t="shared" ref="DO68:DO69" si="760">(DN68*$E68*$F68*$H68*$J68*DO$10)</f>
        <v>0</v>
      </c>
      <c r="DP68" s="63"/>
      <c r="DQ68" s="41">
        <f t="shared" ref="DQ68:DQ69" si="761">SUM(DP68*$E68*$F68*$H68)</f>
        <v>0</v>
      </c>
      <c r="DR68" s="63"/>
      <c r="DS68" s="196"/>
      <c r="DT68" s="63"/>
      <c r="DU68" s="41">
        <f t="shared" ref="DU68:DU69" si="762">(DT68*$E68*$F68*$H68*$J68*DU$10)</f>
        <v>0</v>
      </c>
      <c r="DV68" s="63"/>
      <c r="DW68" s="41">
        <f t="shared" ref="DW68:DW69" si="763">(DV68*$E68*$F68*$H68*$J68*DW$10)</f>
        <v>0</v>
      </c>
      <c r="DX68" s="63"/>
      <c r="DY68" s="196"/>
      <c r="DZ68" s="64"/>
      <c r="EA68" s="64"/>
      <c r="EB68" s="200"/>
      <c r="EC68" s="196">
        <f t="shared" ref="EC68:EC69" si="764">(EB68*$E68*$F68*$H68*$J68)</f>
        <v>0</v>
      </c>
      <c r="ED68" s="200"/>
      <c r="EE68" s="200"/>
      <c r="EF68" s="200"/>
      <c r="EG68" s="47">
        <f t="shared" ref="EG68:EG69" si="765">(EF68*$E68*$F68*$H68*$J68)</f>
        <v>0</v>
      </c>
      <c r="EH68" s="77"/>
      <c r="EI68" s="77"/>
      <c r="EJ68" s="77"/>
      <c r="EK68" s="77"/>
      <c r="EL68" s="47"/>
      <c r="EM68" s="77"/>
      <c r="EN68" s="198">
        <f t="shared" ref="EN68:EO69" si="766">SUM(N68,P68,R68,T68,V68,X68,Z68,AB68,AD68,AF68,AH68,AJ68,AL68,AN68,AP68,AR68,AT68,AV68,AX68,AZ68,BB68,BD68,BF68,BH68,BJ68,BL68,BN68,BP68,BR68,BT68,BV68,BX68,BZ68,CB68,CD68,CF68,CH68,CJ68,CL68,CN68,CP68,CR68,CT68,CV68,CX68,CZ68,DB68,DD68,DF68,DH68,DJ68,DL68,DN68,DP68,DR68,DT68,DV68,DX68,DZ68,EB68,ED68,EF68,EH68,EJ68,EL68)</f>
        <v>31</v>
      </c>
      <c r="EO68" s="198">
        <f t="shared" si="766"/>
        <v>1170136.044</v>
      </c>
    </row>
    <row r="69" spans="1:145" s="158" customFormat="1" ht="30" customHeight="1" x14ac:dyDescent="0.25">
      <c r="A69" s="34"/>
      <c r="B69" s="34">
        <v>43</v>
      </c>
      <c r="C69" s="153" t="s">
        <v>200</v>
      </c>
      <c r="D69" s="80" t="s">
        <v>201</v>
      </c>
      <c r="E69" s="36">
        <v>17622</v>
      </c>
      <c r="F69" s="37">
        <v>3.17</v>
      </c>
      <c r="G69" s="38"/>
      <c r="H69" s="67">
        <v>1</v>
      </c>
      <c r="I69" s="68"/>
      <c r="J69" s="66">
        <v>1.4</v>
      </c>
      <c r="K69" s="66">
        <v>1.68</v>
      </c>
      <c r="L69" s="66">
        <v>2.23</v>
      </c>
      <c r="M69" s="69">
        <v>2.57</v>
      </c>
      <c r="N69" s="40"/>
      <c r="O69" s="41">
        <f t="shared" si="709"/>
        <v>0</v>
      </c>
      <c r="P69" s="74"/>
      <c r="Q69" s="41">
        <f t="shared" si="710"/>
        <v>0</v>
      </c>
      <c r="R69" s="46">
        <v>169</v>
      </c>
      <c r="S69" s="41">
        <f t="shared" si="711"/>
        <v>13216887.684</v>
      </c>
      <c r="T69" s="40"/>
      <c r="U69" s="41">
        <f t="shared" si="712"/>
        <v>0</v>
      </c>
      <c r="V69" s="40"/>
      <c r="W69" s="41">
        <f t="shared" si="713"/>
        <v>0</v>
      </c>
      <c r="X69" s="40"/>
      <c r="Y69" s="41">
        <f t="shared" si="714"/>
        <v>0</v>
      </c>
      <c r="Z69" s="46"/>
      <c r="AA69" s="41">
        <f t="shared" si="715"/>
        <v>0</v>
      </c>
      <c r="AB69" s="40"/>
      <c r="AC69" s="41">
        <f t="shared" si="716"/>
        <v>0</v>
      </c>
      <c r="AD69" s="46"/>
      <c r="AE69" s="40">
        <f>SUM(AD69*$E69*$F69*$H69*$K69*$AE$10)</f>
        <v>0</v>
      </c>
      <c r="AF69" s="46"/>
      <c r="AG69" s="40">
        <f t="shared" si="717"/>
        <v>0</v>
      </c>
      <c r="AH69" s="40">
        <v>86</v>
      </c>
      <c r="AI69" s="43">
        <f t="shared" si="718"/>
        <v>6725753.4959999993</v>
      </c>
      <c r="AJ69" s="40"/>
      <c r="AK69" s="43">
        <f t="shared" si="719"/>
        <v>0</v>
      </c>
      <c r="AL69" s="40"/>
      <c r="AM69" s="43">
        <f t="shared" si="720"/>
        <v>0</v>
      </c>
      <c r="AN69" s="40"/>
      <c r="AO69" s="43">
        <f t="shared" si="721"/>
        <v>0</v>
      </c>
      <c r="AP69" s="40">
        <v>65</v>
      </c>
      <c r="AQ69" s="43">
        <f t="shared" si="722"/>
        <v>5083418.34</v>
      </c>
      <c r="AR69" s="40"/>
      <c r="AS69" s="43">
        <f t="shared" si="723"/>
        <v>0</v>
      </c>
      <c r="AT69" s="40"/>
      <c r="AU69" s="43">
        <f t="shared" si="724"/>
        <v>0</v>
      </c>
      <c r="AV69" s="40"/>
      <c r="AW69" s="43">
        <f t="shared" si="725"/>
        <v>0</v>
      </c>
      <c r="AX69" s="40"/>
      <c r="AY69" s="43">
        <f t="shared" si="726"/>
        <v>0</v>
      </c>
      <c r="AZ69" s="40"/>
      <c r="BA69" s="43">
        <f t="shared" si="727"/>
        <v>0</v>
      </c>
      <c r="BB69" s="40"/>
      <c r="BC69" s="43">
        <f t="shared" si="728"/>
        <v>0</v>
      </c>
      <c r="BD69" s="40"/>
      <c r="BE69" s="43">
        <f t="shared" si="729"/>
        <v>0</v>
      </c>
      <c r="BF69" s="40"/>
      <c r="BG69" s="43">
        <f t="shared" si="730"/>
        <v>0</v>
      </c>
      <c r="BH69" s="40"/>
      <c r="BI69" s="43">
        <f t="shared" si="731"/>
        <v>0</v>
      </c>
      <c r="BJ69" s="40"/>
      <c r="BK69" s="43">
        <f t="shared" si="732"/>
        <v>0</v>
      </c>
      <c r="BL69" s="40"/>
      <c r="BM69" s="43">
        <f t="shared" si="733"/>
        <v>0</v>
      </c>
      <c r="BN69" s="76"/>
      <c r="BO69" s="43">
        <f t="shared" si="734"/>
        <v>0</v>
      </c>
      <c r="BP69" s="40"/>
      <c r="BQ69" s="43">
        <f t="shared" si="735"/>
        <v>0</v>
      </c>
      <c r="BR69" s="40"/>
      <c r="BS69" s="43">
        <f t="shared" si="736"/>
        <v>0</v>
      </c>
      <c r="BT69" s="40"/>
      <c r="BU69" s="43">
        <f t="shared" si="737"/>
        <v>0</v>
      </c>
      <c r="BV69" s="40"/>
      <c r="BW69" s="43">
        <f t="shared" si="738"/>
        <v>0</v>
      </c>
      <c r="BX69" s="40"/>
      <c r="BY69" s="43">
        <f t="shared" si="739"/>
        <v>0</v>
      </c>
      <c r="BZ69" s="57"/>
      <c r="CA69" s="43">
        <f t="shared" si="740"/>
        <v>0</v>
      </c>
      <c r="CB69" s="46"/>
      <c r="CC69" s="43">
        <f t="shared" si="741"/>
        <v>0</v>
      </c>
      <c r="CD69" s="40"/>
      <c r="CE69" s="43">
        <f t="shared" si="742"/>
        <v>0</v>
      </c>
      <c r="CF69" s="40"/>
      <c r="CG69" s="43">
        <f t="shared" si="743"/>
        <v>0</v>
      </c>
      <c r="CH69" s="46"/>
      <c r="CI69" s="43">
        <f t="shared" si="744"/>
        <v>0</v>
      </c>
      <c r="CJ69" s="46"/>
      <c r="CK69" s="43">
        <f t="shared" si="745"/>
        <v>0</v>
      </c>
      <c r="CL69" s="40"/>
      <c r="CM69" s="43">
        <f t="shared" si="746"/>
        <v>0</v>
      </c>
      <c r="CN69" s="40"/>
      <c r="CO69" s="43">
        <f t="shared" si="747"/>
        <v>0</v>
      </c>
      <c r="CP69" s="46"/>
      <c r="CQ69" s="43">
        <f t="shared" si="748"/>
        <v>0</v>
      </c>
      <c r="CR69" s="40"/>
      <c r="CS69" s="43">
        <f t="shared" si="749"/>
        <v>0</v>
      </c>
      <c r="CT69" s="40"/>
      <c r="CU69" s="43">
        <f t="shared" si="750"/>
        <v>0</v>
      </c>
      <c r="CV69" s="40"/>
      <c r="CW69" s="43">
        <f t="shared" si="751"/>
        <v>0</v>
      </c>
      <c r="CX69" s="40"/>
      <c r="CY69" s="43">
        <f t="shared" si="752"/>
        <v>0</v>
      </c>
      <c r="CZ69" s="40"/>
      <c r="DA69" s="43">
        <f t="shared" si="753"/>
        <v>0</v>
      </c>
      <c r="DB69" s="40"/>
      <c r="DC69" s="43">
        <f t="shared" si="754"/>
        <v>0</v>
      </c>
      <c r="DD69" s="40"/>
      <c r="DE69" s="40">
        <f t="shared" si="755"/>
        <v>0</v>
      </c>
      <c r="DF69" s="44">
        <v>0</v>
      </c>
      <c r="DG69" s="40">
        <f t="shared" si="756"/>
        <v>0</v>
      </c>
      <c r="DH69" s="40"/>
      <c r="DI69" s="40">
        <f t="shared" si="757"/>
        <v>0</v>
      </c>
      <c r="DJ69" s="40"/>
      <c r="DK69" s="40">
        <f t="shared" si="758"/>
        <v>0</v>
      </c>
      <c r="DL69" s="57"/>
      <c r="DM69" s="41">
        <f t="shared" si="759"/>
        <v>0</v>
      </c>
      <c r="DN69" s="40"/>
      <c r="DO69" s="41">
        <f t="shared" si="760"/>
        <v>0</v>
      </c>
      <c r="DP69" s="40"/>
      <c r="DQ69" s="43">
        <f t="shared" si="761"/>
        <v>0</v>
      </c>
      <c r="DR69" s="40"/>
      <c r="DS69" s="46"/>
      <c r="DT69" s="40"/>
      <c r="DU69" s="41">
        <f t="shared" si="762"/>
        <v>0</v>
      </c>
      <c r="DV69" s="40"/>
      <c r="DW69" s="41">
        <f t="shared" si="763"/>
        <v>0</v>
      </c>
      <c r="DX69" s="40"/>
      <c r="DY69" s="46"/>
      <c r="DZ69" s="45"/>
      <c r="EA69" s="45"/>
      <c r="EB69" s="57"/>
      <c r="EC69" s="46">
        <f t="shared" si="764"/>
        <v>0</v>
      </c>
      <c r="ED69" s="57"/>
      <c r="EE69" s="57"/>
      <c r="EF69" s="57"/>
      <c r="EG69" s="47">
        <f t="shared" si="765"/>
        <v>0</v>
      </c>
      <c r="EH69" s="77"/>
      <c r="EI69" s="77"/>
      <c r="EJ69" s="77"/>
      <c r="EK69" s="77"/>
      <c r="EL69" s="47"/>
      <c r="EM69" s="77"/>
      <c r="EN69" s="48">
        <f t="shared" si="766"/>
        <v>320</v>
      </c>
      <c r="EO69" s="48">
        <f t="shared" si="766"/>
        <v>25026059.52</v>
      </c>
    </row>
    <row r="70" spans="1:145" s="158" customFormat="1" ht="15" customHeight="1" x14ac:dyDescent="0.25">
      <c r="A70" s="227">
        <v>15</v>
      </c>
      <c r="B70" s="227"/>
      <c r="C70" s="218" t="s">
        <v>202</v>
      </c>
      <c r="D70" s="234" t="s">
        <v>203</v>
      </c>
      <c r="E70" s="228">
        <v>17622</v>
      </c>
      <c r="F70" s="229"/>
      <c r="G70" s="230"/>
      <c r="H70" s="221"/>
      <c r="I70" s="221"/>
      <c r="J70" s="126">
        <v>1.4</v>
      </c>
      <c r="K70" s="126">
        <v>1.68</v>
      </c>
      <c r="L70" s="126">
        <v>2.23</v>
      </c>
      <c r="M70" s="69">
        <v>2.57</v>
      </c>
      <c r="N70" s="231">
        <f t="shared" ref="N70:Z70" si="767">SUM(N71:N73)</f>
        <v>5</v>
      </c>
      <c r="O70" s="231">
        <f t="shared" si="767"/>
        <v>114842.57399999999</v>
      </c>
      <c r="P70" s="231">
        <f t="shared" ref="P70" si="768">SUM(P71:P73)</f>
        <v>0</v>
      </c>
      <c r="Q70" s="231">
        <f>SUM(Q71:Q73)</f>
        <v>0</v>
      </c>
      <c r="R70" s="231">
        <f t="shared" si="767"/>
        <v>0</v>
      </c>
      <c r="S70" s="231">
        <f>SUM(S71:S73)</f>
        <v>0</v>
      </c>
      <c r="T70" s="231">
        <f t="shared" si="767"/>
        <v>0</v>
      </c>
      <c r="U70" s="231">
        <f>SUM(U71:U73)</f>
        <v>0</v>
      </c>
      <c r="V70" s="231">
        <f t="shared" si="767"/>
        <v>0</v>
      </c>
      <c r="W70" s="231">
        <f>SUM(W71:W73)</f>
        <v>0</v>
      </c>
      <c r="X70" s="231">
        <f t="shared" si="767"/>
        <v>0</v>
      </c>
      <c r="Y70" s="231">
        <f>SUM(Y71:Y73)</f>
        <v>0</v>
      </c>
      <c r="Z70" s="231">
        <f t="shared" si="767"/>
        <v>90</v>
      </c>
      <c r="AA70" s="231">
        <f>SUM(AA71:AA73)</f>
        <v>2067166.3319999997</v>
      </c>
      <c r="AB70" s="231">
        <f t="shared" ref="AB70:AH70" si="769">SUM(AB71:AB73)</f>
        <v>52</v>
      </c>
      <c r="AC70" s="231">
        <f>SUM(AC71:AC73)</f>
        <v>1194362.7695999998</v>
      </c>
      <c r="AD70" s="231">
        <f t="shared" ref="AD70" si="770">SUM(AD71:AD73)</f>
        <v>0</v>
      </c>
      <c r="AE70" s="231">
        <f t="shared" si="769"/>
        <v>0</v>
      </c>
      <c r="AF70" s="231">
        <f>SUM(AF71:AF73)</f>
        <v>60</v>
      </c>
      <c r="AG70" s="231">
        <f t="shared" si="769"/>
        <v>1653733.0655999999</v>
      </c>
      <c r="AH70" s="231">
        <f t="shared" si="769"/>
        <v>221</v>
      </c>
      <c r="AI70" s="231">
        <f>SUM(AI71:AI73)</f>
        <v>6086311.0307999998</v>
      </c>
      <c r="AJ70" s="231">
        <f t="shared" ref="AJ70:AP70" si="771">SUM(AJ71:AJ73)</f>
        <v>0</v>
      </c>
      <c r="AK70" s="231">
        <f>SUM(AK71:AK73)</f>
        <v>0</v>
      </c>
      <c r="AL70" s="231">
        <f t="shared" si="771"/>
        <v>1085</v>
      </c>
      <c r="AM70" s="231">
        <f>SUM(AM71:AM73)</f>
        <v>28747649.699999996</v>
      </c>
      <c r="AN70" s="231">
        <f t="shared" si="771"/>
        <v>0</v>
      </c>
      <c r="AO70" s="231">
        <f>SUM(AO71:AO73)</f>
        <v>0</v>
      </c>
      <c r="AP70" s="231">
        <f t="shared" si="771"/>
        <v>47</v>
      </c>
      <c r="AQ70" s="231">
        <f>SUM(AQ71:AQ73)</f>
        <v>1749036.3659999999</v>
      </c>
      <c r="AR70" s="231">
        <f t="shared" ref="AR70:BB70" si="772">SUM(AR71:AR73)</f>
        <v>120</v>
      </c>
      <c r="AS70" s="231">
        <f>SUM(AS71:AS73)</f>
        <v>2756221.7759999996</v>
      </c>
      <c r="AT70" s="231">
        <f t="shared" si="772"/>
        <v>24</v>
      </c>
      <c r="AU70" s="231">
        <f>SUM(AU71:AU73)</f>
        <v>551244.35519999999</v>
      </c>
      <c r="AV70" s="231">
        <f t="shared" si="772"/>
        <v>132</v>
      </c>
      <c r="AW70" s="231">
        <f>SUM(AW71:AW73)</f>
        <v>3031843.9535999997</v>
      </c>
      <c r="AX70" s="231">
        <f t="shared" si="772"/>
        <v>164</v>
      </c>
      <c r="AY70" s="231">
        <f>SUM(AY71:AY73)</f>
        <v>4622567.7959999992</v>
      </c>
      <c r="AZ70" s="231">
        <f t="shared" si="772"/>
        <v>0</v>
      </c>
      <c r="BA70" s="231">
        <f>SUM(BA71:BA73)</f>
        <v>0</v>
      </c>
      <c r="BB70" s="231">
        <f t="shared" si="772"/>
        <v>260</v>
      </c>
      <c r="BC70" s="231">
        <f>SUM(BC71:BC73)</f>
        <v>5971813.8479999984</v>
      </c>
      <c r="BD70" s="231">
        <f t="shared" ref="BD70:DL70" si="773">SUM(BD71:BD73)</f>
        <v>0</v>
      </c>
      <c r="BE70" s="231">
        <f>SUM(BE71:BE73)</f>
        <v>0</v>
      </c>
      <c r="BF70" s="231">
        <f t="shared" si="773"/>
        <v>587</v>
      </c>
      <c r="BG70" s="231">
        <f>SUM(BG71:BG73)</f>
        <v>13482518.187599998</v>
      </c>
      <c r="BH70" s="231">
        <f t="shared" si="773"/>
        <v>45</v>
      </c>
      <c r="BI70" s="231">
        <f>SUM(BI71:BI73)</f>
        <v>2083449.06</v>
      </c>
      <c r="BJ70" s="231">
        <f t="shared" si="773"/>
        <v>44</v>
      </c>
      <c r="BK70" s="231">
        <f>SUM(BK71:BK73)</f>
        <v>1010614.6512</v>
      </c>
      <c r="BL70" s="231">
        <f t="shared" si="773"/>
        <v>60</v>
      </c>
      <c r="BM70" s="231">
        <f>SUM(BM71:BM73)</f>
        <v>1378110.8879999998</v>
      </c>
      <c r="BN70" s="231">
        <f t="shared" si="773"/>
        <v>60</v>
      </c>
      <c r="BO70" s="231">
        <f t="shared" si="773"/>
        <v>1378110.8879999998</v>
      </c>
      <c r="BP70" s="231">
        <f t="shared" si="773"/>
        <v>25</v>
      </c>
      <c r="BQ70" s="231">
        <f t="shared" si="773"/>
        <v>574212.87</v>
      </c>
      <c r="BR70" s="231">
        <f t="shared" si="773"/>
        <v>10</v>
      </c>
      <c r="BS70" s="231">
        <f t="shared" si="773"/>
        <v>229685.14799999999</v>
      </c>
      <c r="BT70" s="231">
        <f t="shared" si="773"/>
        <v>0</v>
      </c>
      <c r="BU70" s="231">
        <f t="shared" si="773"/>
        <v>0</v>
      </c>
      <c r="BV70" s="231">
        <f t="shared" si="773"/>
        <v>5</v>
      </c>
      <c r="BW70" s="231">
        <f t="shared" si="773"/>
        <v>114842.57399999999</v>
      </c>
      <c r="BX70" s="231">
        <f t="shared" si="773"/>
        <v>33</v>
      </c>
      <c r="BY70" s="231">
        <f t="shared" si="773"/>
        <v>757960.98839999991</v>
      </c>
      <c r="BZ70" s="231">
        <f t="shared" si="773"/>
        <v>240</v>
      </c>
      <c r="CA70" s="231">
        <f t="shared" si="773"/>
        <v>5512443.5519999992</v>
      </c>
      <c r="CB70" s="231">
        <f t="shared" si="773"/>
        <v>1188</v>
      </c>
      <c r="CC70" s="231">
        <f t="shared" si="773"/>
        <v>33682332.720959999</v>
      </c>
      <c r="CD70" s="231">
        <f t="shared" si="773"/>
        <v>130</v>
      </c>
      <c r="CE70" s="231">
        <f t="shared" si="773"/>
        <v>3583088.3087999993</v>
      </c>
      <c r="CF70" s="231">
        <f t="shared" si="773"/>
        <v>105</v>
      </c>
      <c r="CG70" s="231">
        <f t="shared" si="773"/>
        <v>2894032.8647999996</v>
      </c>
      <c r="CH70" s="231">
        <f t="shared" si="773"/>
        <v>410</v>
      </c>
      <c r="CI70" s="231">
        <f>SUM(CI71:CI73)</f>
        <v>19362946.458240002</v>
      </c>
      <c r="CJ70" s="231">
        <f t="shared" si="773"/>
        <v>0</v>
      </c>
      <c r="CK70" s="231">
        <f t="shared" si="773"/>
        <v>0</v>
      </c>
      <c r="CL70" s="231">
        <f t="shared" si="773"/>
        <v>20</v>
      </c>
      <c r="CM70" s="231">
        <f t="shared" si="773"/>
        <v>551244.35519999999</v>
      </c>
      <c r="CN70" s="231">
        <f t="shared" si="773"/>
        <v>50</v>
      </c>
      <c r="CO70" s="231">
        <f t="shared" si="773"/>
        <v>1378110.8879999998</v>
      </c>
      <c r="CP70" s="231">
        <f t="shared" si="773"/>
        <v>230</v>
      </c>
      <c r="CQ70" s="231">
        <f t="shared" si="773"/>
        <v>6339310.0847999994</v>
      </c>
      <c r="CR70" s="231">
        <f t="shared" si="773"/>
        <v>0</v>
      </c>
      <c r="CS70" s="231">
        <f t="shared" si="773"/>
        <v>0</v>
      </c>
      <c r="CT70" s="231">
        <f t="shared" si="773"/>
        <v>50</v>
      </c>
      <c r="CU70" s="231">
        <f t="shared" si="773"/>
        <v>1378110.8879999998</v>
      </c>
      <c r="CV70" s="231">
        <f t="shared" si="773"/>
        <v>26</v>
      </c>
      <c r="CW70" s="231">
        <f t="shared" si="773"/>
        <v>716617.66175999993</v>
      </c>
      <c r="CX70" s="231">
        <f t="shared" si="773"/>
        <v>115</v>
      </c>
      <c r="CY70" s="231">
        <f t="shared" si="773"/>
        <v>3169655.0423999997</v>
      </c>
      <c r="CZ70" s="231">
        <f t="shared" si="773"/>
        <v>15</v>
      </c>
      <c r="DA70" s="231">
        <f t="shared" si="773"/>
        <v>413433.26639999996</v>
      </c>
      <c r="DB70" s="231">
        <f t="shared" si="773"/>
        <v>0</v>
      </c>
      <c r="DC70" s="231">
        <f t="shared" si="773"/>
        <v>0</v>
      </c>
      <c r="DD70" s="231">
        <f t="shared" si="773"/>
        <v>5</v>
      </c>
      <c r="DE70" s="231">
        <f t="shared" si="773"/>
        <v>137811.0888</v>
      </c>
      <c r="DF70" s="231">
        <f t="shared" si="773"/>
        <v>0</v>
      </c>
      <c r="DG70" s="231">
        <f t="shared" si="773"/>
        <v>0</v>
      </c>
      <c r="DH70" s="231">
        <f t="shared" si="773"/>
        <v>0</v>
      </c>
      <c r="DI70" s="231">
        <f t="shared" si="773"/>
        <v>0</v>
      </c>
      <c r="DJ70" s="231">
        <f t="shared" si="773"/>
        <v>60</v>
      </c>
      <c r="DK70" s="231">
        <f t="shared" si="773"/>
        <v>2529817.8443999998</v>
      </c>
      <c r="DL70" s="231">
        <f t="shared" si="773"/>
        <v>0</v>
      </c>
      <c r="DM70" s="231">
        <f>SUM(DM71:DM73)</f>
        <v>0</v>
      </c>
      <c r="DN70" s="231">
        <f t="shared" ref="DN70" si="774">SUM(DN71:DN73)</f>
        <v>0</v>
      </c>
      <c r="DO70" s="231">
        <f>SUM(DO71:DO73)</f>
        <v>0</v>
      </c>
      <c r="DP70" s="231">
        <f t="shared" ref="DP70:DV70" si="775">SUM(DP71:DP73)</f>
        <v>0</v>
      </c>
      <c r="DQ70" s="231">
        <f t="shared" si="775"/>
        <v>0</v>
      </c>
      <c r="DR70" s="231">
        <f t="shared" si="775"/>
        <v>0</v>
      </c>
      <c r="DS70" s="231">
        <f t="shared" si="775"/>
        <v>0</v>
      </c>
      <c r="DT70" s="231">
        <f t="shared" si="775"/>
        <v>0</v>
      </c>
      <c r="DU70" s="231">
        <f>SUM(DU71:DU73)</f>
        <v>0</v>
      </c>
      <c r="DV70" s="231">
        <f t="shared" si="775"/>
        <v>0</v>
      </c>
      <c r="DW70" s="231">
        <f>SUM(DW71:DW73)</f>
        <v>0</v>
      </c>
      <c r="DX70" s="231">
        <f t="shared" ref="DX70:EN70" si="776">SUM(DX71:DX73)</f>
        <v>0</v>
      </c>
      <c r="DY70" s="231">
        <f t="shared" si="776"/>
        <v>0</v>
      </c>
      <c r="DZ70" s="231">
        <f t="shared" si="776"/>
        <v>0</v>
      </c>
      <c r="EA70" s="231">
        <f t="shared" si="776"/>
        <v>0</v>
      </c>
      <c r="EB70" s="231">
        <f t="shared" si="776"/>
        <v>300</v>
      </c>
      <c r="EC70" s="231">
        <f t="shared" si="776"/>
        <v>19420853.759999998</v>
      </c>
      <c r="ED70" s="231">
        <f t="shared" si="776"/>
        <v>0</v>
      </c>
      <c r="EE70" s="231">
        <f t="shared" si="776"/>
        <v>0</v>
      </c>
      <c r="EF70" s="231"/>
      <c r="EG70" s="231"/>
      <c r="EH70" s="231">
        <f>SUM(EH71:EH73)</f>
        <v>0</v>
      </c>
      <c r="EI70" s="231">
        <f>SUM(EI71:EI73)</f>
        <v>0</v>
      </c>
      <c r="EJ70" s="231"/>
      <c r="EK70" s="231"/>
      <c r="EL70" s="231"/>
      <c r="EM70" s="231"/>
      <c r="EN70" s="231">
        <f t="shared" si="776"/>
        <v>6073</v>
      </c>
      <c r="EO70" s="231">
        <f>SUM(EO71:EO73)</f>
        <v>180626107.60655993</v>
      </c>
    </row>
    <row r="71" spans="1:145" ht="32.25" customHeight="1" x14ac:dyDescent="0.25">
      <c r="A71" s="190"/>
      <c r="B71" s="190">
        <v>44</v>
      </c>
      <c r="C71" s="156" t="s">
        <v>204</v>
      </c>
      <c r="D71" s="208" t="s">
        <v>205</v>
      </c>
      <c r="E71" s="192">
        <v>17622</v>
      </c>
      <c r="F71" s="193">
        <v>0.98</v>
      </c>
      <c r="G71" s="194"/>
      <c r="H71" s="207">
        <v>0.95</v>
      </c>
      <c r="I71" s="207"/>
      <c r="J71" s="66">
        <v>1.4</v>
      </c>
      <c r="K71" s="66">
        <v>1.68</v>
      </c>
      <c r="L71" s="66">
        <v>2.23</v>
      </c>
      <c r="M71" s="69">
        <v>2.57</v>
      </c>
      <c r="N71" s="63">
        <v>5</v>
      </c>
      <c r="O71" s="41">
        <f t="shared" ref="O71:O73" si="777">(N71*$E71*$F71*$H71*$J71*O$10)</f>
        <v>114842.57399999999</v>
      </c>
      <c r="P71" s="125"/>
      <c r="Q71" s="41">
        <f t="shared" ref="Q71:Q73" si="778">(P71*$E71*$F71*$H71*$J71*Q$10)</f>
        <v>0</v>
      </c>
      <c r="R71" s="196"/>
      <c r="S71" s="41">
        <f t="shared" ref="S71:S73" si="779">(R71*$E71*$F71*$H71*$J71*S$10)</f>
        <v>0</v>
      </c>
      <c r="T71" s="63"/>
      <c r="U71" s="41">
        <f t="shared" ref="U71:U73" si="780">(T71*$E71*$F71*$H71*$J71*U$10)</f>
        <v>0</v>
      </c>
      <c r="V71" s="63"/>
      <c r="W71" s="41">
        <f t="shared" ref="W71:W73" si="781">(V71*$E71*$F71*$H71*$J71*W$10)</f>
        <v>0</v>
      </c>
      <c r="X71" s="63"/>
      <c r="Y71" s="41">
        <f t="shared" ref="Y71:Y73" si="782">(X71*$E71*$F71*$H71*$J71*Y$10)</f>
        <v>0</v>
      </c>
      <c r="Z71" s="196">
        <v>90</v>
      </c>
      <c r="AA71" s="41">
        <f t="shared" ref="AA71:AA73" si="783">(Z71*$E71*$F71*$H71*$J71*AA$10)</f>
        <v>2067166.3319999997</v>
      </c>
      <c r="AB71" s="63">
        <v>52</v>
      </c>
      <c r="AC71" s="41">
        <f t="shared" ref="AC71:AC73" si="784">(AB71*$E71*$F71*$H71*$J71*AC$10)</f>
        <v>1194362.7695999998</v>
      </c>
      <c r="AD71" s="196"/>
      <c r="AE71" s="63">
        <f>SUM(AD71*$E71*$F71*$H71*$K71*$AE$10)</f>
        <v>0</v>
      </c>
      <c r="AF71" s="196">
        <v>60</v>
      </c>
      <c r="AG71" s="63">
        <f t="shared" ref="AG71:AG73" si="785">SUM(AF71*$E71*$F71*$H71*$K71)</f>
        <v>1653733.0655999999</v>
      </c>
      <c r="AH71" s="40">
        <v>171</v>
      </c>
      <c r="AI71" s="43">
        <f t="shared" ref="AI71:AI73" si="786">(AH71*$E71*$F71*$H71*$J71*AI$10)</f>
        <v>3927616.0307999994</v>
      </c>
      <c r="AJ71" s="40"/>
      <c r="AK71" s="43">
        <f t="shared" ref="AK71:AK73" si="787">(AJ71*$E71*$F71*$H71*$J71*AK$10)</f>
        <v>0</v>
      </c>
      <c r="AL71" s="40">
        <v>1000</v>
      </c>
      <c r="AM71" s="43">
        <f t="shared" ref="AM71:AM73" si="788">(AL71*$E71*$F71*$H71*$J71*AM$10)</f>
        <v>22968514.799999997</v>
      </c>
      <c r="AN71" s="40"/>
      <c r="AO71" s="43">
        <f t="shared" ref="AO71:AO73" si="789">(AN71*$E71*$F71*$H71*$J71*AO$10)</f>
        <v>0</v>
      </c>
      <c r="AP71" s="40">
        <v>25</v>
      </c>
      <c r="AQ71" s="43">
        <f t="shared" ref="AQ71:AQ73" si="790">(AP71*$E71*$F71*$H71*$J71*AQ$10)</f>
        <v>574212.87</v>
      </c>
      <c r="AR71" s="40">
        <v>120</v>
      </c>
      <c r="AS71" s="43">
        <f t="shared" ref="AS71:AS73" si="791">(AR71*$E71*$F71*$H71*$J71*AS$10)</f>
        <v>2756221.7759999996</v>
      </c>
      <c r="AT71" s="40">
        <v>24</v>
      </c>
      <c r="AU71" s="43">
        <f t="shared" ref="AU71:AU73" si="792">(AT71*$E71*$F71*$H71*$J71*AU$10)</f>
        <v>551244.35519999999</v>
      </c>
      <c r="AV71" s="40">
        <v>132</v>
      </c>
      <c r="AW71" s="43">
        <f t="shared" ref="AW71:AW73" si="793">(AV71*$E71*$F71*$H71*$J71*AW$10)</f>
        <v>3031843.9535999997</v>
      </c>
      <c r="AX71" s="40">
        <v>130</v>
      </c>
      <c r="AY71" s="43">
        <f t="shared" ref="AY71:AY73" si="794">(AX71*$E71*$F71*$H71*$J71*AY$10)</f>
        <v>2985906.9239999992</v>
      </c>
      <c r="AZ71" s="40"/>
      <c r="BA71" s="43">
        <f t="shared" ref="BA71:BA73" si="795">(AZ71*$E71*$F71*$H71*$J71*BA$10)</f>
        <v>0</v>
      </c>
      <c r="BB71" s="40">
        <v>260</v>
      </c>
      <c r="BC71" s="43">
        <f t="shared" ref="BC71:BC73" si="796">(BB71*$E71*$F71*$H71*$J71*BC$10)</f>
        <v>5971813.8479999984</v>
      </c>
      <c r="BD71" s="40"/>
      <c r="BE71" s="43">
        <f t="shared" ref="BE71:BE73" si="797">(BD71*$E71*$F71*$H71*$J71*BE$10)</f>
        <v>0</v>
      </c>
      <c r="BF71" s="40">
        <v>587</v>
      </c>
      <c r="BG71" s="43">
        <f t="shared" ref="BG71:BG73" si="798">(BF71*$E71*$F71*$H71*$J71*BG$10)</f>
        <v>13482518.187599998</v>
      </c>
      <c r="BH71" s="40"/>
      <c r="BI71" s="43">
        <f t="shared" ref="BI71:BI73" si="799">(BH71*$E71*$F71*$H71*$J71*BI$10)</f>
        <v>0</v>
      </c>
      <c r="BJ71" s="40">
        <v>44</v>
      </c>
      <c r="BK71" s="43">
        <f t="shared" ref="BK71:BK73" si="800">(BJ71*$E71*$F71*$H71*$J71*BK$10)</f>
        <v>1010614.6512</v>
      </c>
      <c r="BL71" s="40">
        <v>60</v>
      </c>
      <c r="BM71" s="43">
        <f t="shared" ref="BM71:BM73" si="801">(BL71*$E71*$F71*$H71*$J71*BM$10)</f>
        <v>1378110.8879999998</v>
      </c>
      <c r="BN71" s="76">
        <v>60</v>
      </c>
      <c r="BO71" s="43">
        <f t="shared" ref="BO71:BO73" si="802">(BN71*$E71*$F71*$H71*$J71*BO$10)</f>
        <v>1378110.8879999998</v>
      </c>
      <c r="BP71" s="40">
        <v>25</v>
      </c>
      <c r="BQ71" s="43">
        <f t="shared" ref="BQ71:BQ73" si="803">(BP71*$E71*$F71*$H71*$J71*BQ$10)</f>
        <v>574212.87</v>
      </c>
      <c r="BR71" s="40">
        <v>10</v>
      </c>
      <c r="BS71" s="43">
        <f t="shared" ref="BS71:BS73" si="804">(BR71*$E71*$F71*$H71*$J71*BS$10)</f>
        <v>229685.14799999999</v>
      </c>
      <c r="BT71" s="40"/>
      <c r="BU71" s="43">
        <f t="shared" ref="BU71:BU73" si="805">(BT71*$E71*$F71*$H71*$J71*BU$10)</f>
        <v>0</v>
      </c>
      <c r="BV71" s="40">
        <v>5</v>
      </c>
      <c r="BW71" s="43">
        <f t="shared" ref="BW71:BW73" si="806">(BV71*$E71*$F71*$H71*$J71*BW$10)</f>
        <v>114842.57399999999</v>
      </c>
      <c r="BX71" s="40">
        <v>33</v>
      </c>
      <c r="BY71" s="43">
        <f t="shared" ref="BY71:BY73" si="807">(BX71*$E71*$F71*$H71*$J71*BY$10)</f>
        <v>757960.98839999991</v>
      </c>
      <c r="BZ71" s="40">
        <v>240</v>
      </c>
      <c r="CA71" s="43">
        <f t="shared" ref="CA71:CA73" si="808">(BZ71*$E71*$F71*$H71*$J71*CA$10)</f>
        <v>5512443.5519999992</v>
      </c>
      <c r="CB71" s="196">
        <v>1166</v>
      </c>
      <c r="CC71" s="41">
        <f t="shared" ref="CC71:CC73" si="809">SUM(CB71*$E71*$F71*$H71*$K71*CC$10)</f>
        <v>32137545.908159997</v>
      </c>
      <c r="CD71" s="63">
        <v>130</v>
      </c>
      <c r="CE71" s="41">
        <f t="shared" ref="CE71:CE73" si="810">SUM(CD71*$E71*$F71*$H71*$K71*CE$10)</f>
        <v>3583088.3087999993</v>
      </c>
      <c r="CF71" s="63">
        <v>105</v>
      </c>
      <c r="CG71" s="41">
        <f t="shared" ref="CG71:CG73" si="811">SUM(CF71*$E71*$F71*$H71*$K71*CG$10)</f>
        <v>2894032.8647999996</v>
      </c>
      <c r="CH71" s="196">
        <v>264</v>
      </c>
      <c r="CI71" s="41">
        <f t="shared" ref="CI71:CI73" si="812">SUM(CH71*$E71*$F71*$H71*$K71*CI$10)</f>
        <v>7276425.4886400001</v>
      </c>
      <c r="CJ71" s="196"/>
      <c r="CK71" s="41">
        <f t="shared" ref="CK71:CK73" si="813">SUM(CJ71*$E71*$F71*$H71*$K71*CK$10)</f>
        <v>0</v>
      </c>
      <c r="CL71" s="63">
        <v>20</v>
      </c>
      <c r="CM71" s="41">
        <f t="shared" ref="CM71:CM73" si="814">SUM(CL71*$E71*$F71*$H71*$K71*CM$10)</f>
        <v>551244.35519999999</v>
      </c>
      <c r="CN71" s="63">
        <v>50</v>
      </c>
      <c r="CO71" s="41">
        <f t="shared" ref="CO71:CO73" si="815">SUM(CN71*$E71*$F71*$H71*$K71*CO$10)</f>
        <v>1378110.8879999998</v>
      </c>
      <c r="CP71" s="196">
        <v>230</v>
      </c>
      <c r="CQ71" s="41">
        <f t="shared" ref="CQ71:CQ73" si="816">SUM(CP71*$E71*$F71*$H71*$K71*CQ$10)</f>
        <v>6339310.0847999994</v>
      </c>
      <c r="CR71" s="63"/>
      <c r="CS71" s="41">
        <f t="shared" ref="CS71:CS73" si="817">SUM(CR71*$E71*$F71*$H71*$K71*CS$10)</f>
        <v>0</v>
      </c>
      <c r="CT71" s="63">
        <v>50</v>
      </c>
      <c r="CU71" s="41">
        <f t="shared" ref="CU71:CU73" si="818">SUM(CT71*$E71*$F71*$H71*$K71*CU$10)</f>
        <v>1378110.8879999998</v>
      </c>
      <c r="CV71" s="63">
        <v>26</v>
      </c>
      <c r="CW71" s="41">
        <f t="shared" ref="CW71:CW73" si="819">SUM(CV71*$E71*$F71*$H71*$K71*CW$10)</f>
        <v>716617.66175999993</v>
      </c>
      <c r="CX71" s="63">
        <v>115</v>
      </c>
      <c r="CY71" s="41">
        <f t="shared" ref="CY71:CY73" si="820">SUM(CX71*$E71*$F71*$H71*$K71*CY$10)</f>
        <v>3169655.0423999997</v>
      </c>
      <c r="CZ71" s="63">
        <v>15</v>
      </c>
      <c r="DA71" s="41">
        <f t="shared" ref="DA71:DA73" si="821">SUM(CZ71*$E71*$F71*$H71*$K71*DA$10)</f>
        <v>413433.26639999996</v>
      </c>
      <c r="DB71" s="63"/>
      <c r="DC71" s="41">
        <f t="shared" ref="DC71:DC73" si="822">SUM(DB71*$E71*$F71*$H71*$K71*DC$10)</f>
        <v>0</v>
      </c>
      <c r="DD71" s="63">
        <v>5</v>
      </c>
      <c r="DE71" s="63">
        <f t="shared" ref="DE71:DE73" si="823">SUM(DD71*$E71*$F71*$H71*$K71*DE$10)</f>
        <v>137811.0888</v>
      </c>
      <c r="DF71" s="197"/>
      <c r="DG71" s="63">
        <f t="shared" ref="DG71:DG73" si="824">SUM(DF71*$E71*$F71*$H71*$K71*DG$10)</f>
        <v>0</v>
      </c>
      <c r="DH71" s="63"/>
      <c r="DI71" s="63">
        <f t="shared" ref="DI71:DI73" si="825">SUM(DH71*$E71*$F71*$H71*$L71*DI$10)</f>
        <v>0</v>
      </c>
      <c r="DJ71" s="63">
        <v>60</v>
      </c>
      <c r="DK71" s="63">
        <f t="shared" ref="DK71:DK73" si="826">SUM(DJ71*$E71*$F71*$H71*$M71*DK$10)</f>
        <v>2529817.8443999998</v>
      </c>
      <c r="DL71" s="63"/>
      <c r="DM71" s="41">
        <f t="shared" ref="DM71:DM73" si="827">(DL71*$E71*$F71*$H71*$J71*DM$10)</f>
        <v>0</v>
      </c>
      <c r="DN71" s="63">
        <v>0</v>
      </c>
      <c r="DO71" s="41">
        <f t="shared" ref="DO71:DO73" si="828">(DN71*$E71*$F71*$H71*$J71*DO$10)</f>
        <v>0</v>
      </c>
      <c r="DP71" s="63"/>
      <c r="DQ71" s="41">
        <f t="shared" ref="DQ71:DQ73" si="829">SUM(DP71*$E71*$F71*$H71)</f>
        <v>0</v>
      </c>
      <c r="DR71" s="63"/>
      <c r="DS71" s="196"/>
      <c r="DT71" s="63"/>
      <c r="DU71" s="41">
        <f t="shared" ref="DU71:DU73" si="830">(DT71*$E71*$F71*$H71*$J71*DU$10)</f>
        <v>0</v>
      </c>
      <c r="DV71" s="63"/>
      <c r="DW71" s="41">
        <f t="shared" ref="DW71:DW73" si="831">(DV71*$E71*$F71*$H71*$J71*DW$10)</f>
        <v>0</v>
      </c>
      <c r="DX71" s="63"/>
      <c r="DY71" s="196"/>
      <c r="DZ71" s="64"/>
      <c r="EA71" s="64"/>
      <c r="EB71" s="63"/>
      <c r="EC71" s="196">
        <f t="shared" ref="EC71:EC73" si="832">(EB71*$E71*$F71*$H71*$J71)</f>
        <v>0</v>
      </c>
      <c r="ED71" s="63"/>
      <c r="EE71" s="63"/>
      <c r="EF71" s="63"/>
      <c r="EG71" s="47">
        <f t="shared" ref="EG71:EG73" si="833">(EF71*$E71*$F71*$H71*$J71)</f>
        <v>0</v>
      </c>
      <c r="EH71" s="82"/>
      <c r="EI71" s="77"/>
      <c r="EJ71" s="77"/>
      <c r="EK71" s="77"/>
      <c r="EL71" s="47"/>
      <c r="EM71" s="77"/>
      <c r="EN71" s="198">
        <f t="shared" ref="EN71:EO73" si="834">SUM(N71,P71,R71,T71,V71,X71,Z71,AB71,AD71,AF71,AH71,AJ71,AL71,AN71,AP71,AR71,AT71,AV71,AX71,AZ71,BB71,BD71,BF71,BH71,BJ71,BL71,BN71,BP71,BR71,BT71,BV71,BX71,BZ71,CB71,CD71,CF71,CH71,CJ71,CL71,CN71,CP71,CR71,CT71,CV71,CX71,CZ71,DB71,DD71,DF71,DH71,DJ71,DL71,DN71,DP71,DR71,DT71,DV71,DX71,DZ71,EB71,ED71,EF71,EH71,EJ71,EL71)</f>
        <v>5369</v>
      </c>
      <c r="EO71" s="198">
        <f t="shared" si="834"/>
        <v>134741182.73615995</v>
      </c>
    </row>
    <row r="72" spans="1:145" s="158" customFormat="1" ht="35.25" customHeight="1" x14ac:dyDescent="0.25">
      <c r="A72" s="34"/>
      <c r="B72" s="34">
        <v>45</v>
      </c>
      <c r="C72" s="153" t="s">
        <v>206</v>
      </c>
      <c r="D72" s="71" t="s">
        <v>207</v>
      </c>
      <c r="E72" s="36">
        <v>17622</v>
      </c>
      <c r="F72" s="37">
        <v>1.75</v>
      </c>
      <c r="G72" s="38"/>
      <c r="H72" s="67">
        <v>1</v>
      </c>
      <c r="I72" s="68"/>
      <c r="J72" s="72">
        <v>1.4</v>
      </c>
      <c r="K72" s="72">
        <v>1.68</v>
      </c>
      <c r="L72" s="72">
        <v>2.23</v>
      </c>
      <c r="M72" s="73">
        <v>2.57</v>
      </c>
      <c r="N72" s="40"/>
      <c r="O72" s="41">
        <f t="shared" si="777"/>
        <v>0</v>
      </c>
      <c r="P72" s="83"/>
      <c r="Q72" s="41">
        <f t="shared" si="778"/>
        <v>0</v>
      </c>
      <c r="R72" s="46"/>
      <c r="S72" s="41">
        <f t="shared" si="779"/>
        <v>0</v>
      </c>
      <c r="T72" s="40"/>
      <c r="U72" s="41">
        <f t="shared" si="780"/>
        <v>0</v>
      </c>
      <c r="V72" s="40"/>
      <c r="W72" s="41">
        <f t="shared" si="781"/>
        <v>0</v>
      </c>
      <c r="X72" s="40"/>
      <c r="Y72" s="41">
        <f t="shared" si="782"/>
        <v>0</v>
      </c>
      <c r="Z72" s="46"/>
      <c r="AA72" s="41">
        <f t="shared" si="783"/>
        <v>0</v>
      </c>
      <c r="AB72" s="40"/>
      <c r="AC72" s="41">
        <f t="shared" si="784"/>
        <v>0</v>
      </c>
      <c r="AD72" s="46"/>
      <c r="AE72" s="40">
        <f>SUM(AD72*$E72*$F72*$H72*$K72*$AE$10)</f>
        <v>0</v>
      </c>
      <c r="AF72" s="46"/>
      <c r="AG72" s="40">
        <f t="shared" si="785"/>
        <v>0</v>
      </c>
      <c r="AH72" s="40">
        <v>50</v>
      </c>
      <c r="AI72" s="43">
        <f t="shared" si="786"/>
        <v>2158695</v>
      </c>
      <c r="AJ72" s="40"/>
      <c r="AK72" s="43">
        <f t="shared" si="787"/>
        <v>0</v>
      </c>
      <c r="AL72" s="40">
        <v>10</v>
      </c>
      <c r="AM72" s="43">
        <f t="shared" si="788"/>
        <v>431739</v>
      </c>
      <c r="AN72" s="40"/>
      <c r="AO72" s="43">
        <f t="shared" si="789"/>
        <v>0</v>
      </c>
      <c r="AP72" s="40">
        <v>14</v>
      </c>
      <c r="AQ72" s="43">
        <f t="shared" si="790"/>
        <v>604434.6</v>
      </c>
      <c r="AR72" s="40"/>
      <c r="AS72" s="43">
        <f t="shared" si="791"/>
        <v>0</v>
      </c>
      <c r="AT72" s="40"/>
      <c r="AU72" s="43">
        <f t="shared" si="792"/>
        <v>0</v>
      </c>
      <c r="AV72" s="40"/>
      <c r="AW72" s="43">
        <f t="shared" si="793"/>
        <v>0</v>
      </c>
      <c r="AX72" s="40">
        <v>28</v>
      </c>
      <c r="AY72" s="43">
        <f t="shared" si="794"/>
        <v>1208869.2</v>
      </c>
      <c r="AZ72" s="40"/>
      <c r="BA72" s="43">
        <f t="shared" si="795"/>
        <v>0</v>
      </c>
      <c r="BB72" s="40"/>
      <c r="BC72" s="43">
        <f t="shared" si="796"/>
        <v>0</v>
      </c>
      <c r="BD72" s="40"/>
      <c r="BE72" s="43">
        <f t="shared" si="797"/>
        <v>0</v>
      </c>
      <c r="BF72" s="40"/>
      <c r="BG72" s="43">
        <f t="shared" si="798"/>
        <v>0</v>
      </c>
      <c r="BH72" s="40">
        <v>40</v>
      </c>
      <c r="BI72" s="43">
        <f t="shared" si="799"/>
        <v>1726956</v>
      </c>
      <c r="BJ72" s="40"/>
      <c r="BK72" s="43">
        <f t="shared" si="800"/>
        <v>0</v>
      </c>
      <c r="BL72" s="40"/>
      <c r="BM72" s="43">
        <f t="shared" si="801"/>
        <v>0</v>
      </c>
      <c r="BN72" s="76"/>
      <c r="BO72" s="43">
        <f t="shared" si="802"/>
        <v>0</v>
      </c>
      <c r="BP72" s="40"/>
      <c r="BQ72" s="43">
        <f t="shared" si="803"/>
        <v>0</v>
      </c>
      <c r="BR72" s="40"/>
      <c r="BS72" s="43">
        <f t="shared" si="804"/>
        <v>0</v>
      </c>
      <c r="BT72" s="40"/>
      <c r="BU72" s="43">
        <f t="shared" si="805"/>
        <v>0</v>
      </c>
      <c r="BV72" s="40"/>
      <c r="BW72" s="43">
        <f t="shared" si="806"/>
        <v>0</v>
      </c>
      <c r="BX72" s="40"/>
      <c r="BY72" s="43">
        <f t="shared" si="807"/>
        <v>0</v>
      </c>
      <c r="BZ72" s="40"/>
      <c r="CA72" s="43">
        <f t="shared" si="808"/>
        <v>0</v>
      </c>
      <c r="CB72" s="46">
        <v>10</v>
      </c>
      <c r="CC72" s="43">
        <f t="shared" si="809"/>
        <v>518086.8</v>
      </c>
      <c r="CD72" s="40"/>
      <c r="CE72" s="43">
        <f t="shared" si="810"/>
        <v>0</v>
      </c>
      <c r="CF72" s="40"/>
      <c r="CG72" s="43">
        <f t="shared" si="811"/>
        <v>0</v>
      </c>
      <c r="CH72" s="46">
        <v>12</v>
      </c>
      <c r="CI72" s="43">
        <f t="shared" si="812"/>
        <v>621704.16</v>
      </c>
      <c r="CJ72" s="46"/>
      <c r="CK72" s="43">
        <f t="shared" si="813"/>
        <v>0</v>
      </c>
      <c r="CL72" s="40"/>
      <c r="CM72" s="43">
        <f t="shared" si="814"/>
        <v>0</v>
      </c>
      <c r="CN72" s="40"/>
      <c r="CO72" s="43">
        <f t="shared" si="815"/>
        <v>0</v>
      </c>
      <c r="CP72" s="46"/>
      <c r="CQ72" s="43">
        <f t="shared" si="816"/>
        <v>0</v>
      </c>
      <c r="CR72" s="40"/>
      <c r="CS72" s="43">
        <f t="shared" si="817"/>
        <v>0</v>
      </c>
      <c r="CT72" s="40"/>
      <c r="CU72" s="43">
        <f t="shared" si="818"/>
        <v>0</v>
      </c>
      <c r="CV72" s="40"/>
      <c r="CW72" s="43">
        <f t="shared" si="819"/>
        <v>0</v>
      </c>
      <c r="CX72" s="40"/>
      <c r="CY72" s="43">
        <f t="shared" si="820"/>
        <v>0</v>
      </c>
      <c r="CZ72" s="40"/>
      <c r="DA72" s="43">
        <f t="shared" si="821"/>
        <v>0</v>
      </c>
      <c r="DB72" s="40"/>
      <c r="DC72" s="43">
        <f t="shared" si="822"/>
        <v>0</v>
      </c>
      <c r="DD72" s="40"/>
      <c r="DE72" s="40">
        <f t="shared" si="823"/>
        <v>0</v>
      </c>
      <c r="DF72" s="44"/>
      <c r="DG72" s="40">
        <f t="shared" si="824"/>
        <v>0</v>
      </c>
      <c r="DH72" s="40"/>
      <c r="DI72" s="40">
        <f t="shared" si="825"/>
        <v>0</v>
      </c>
      <c r="DJ72" s="40"/>
      <c r="DK72" s="40">
        <f t="shared" si="826"/>
        <v>0</v>
      </c>
      <c r="DL72" s="57"/>
      <c r="DM72" s="41">
        <f t="shared" si="827"/>
        <v>0</v>
      </c>
      <c r="DN72" s="40"/>
      <c r="DO72" s="41">
        <f t="shared" si="828"/>
        <v>0</v>
      </c>
      <c r="DP72" s="40"/>
      <c r="DQ72" s="43">
        <f t="shared" si="829"/>
        <v>0</v>
      </c>
      <c r="DR72" s="40"/>
      <c r="DS72" s="46"/>
      <c r="DT72" s="40"/>
      <c r="DU72" s="41">
        <f t="shared" si="830"/>
        <v>0</v>
      </c>
      <c r="DV72" s="40"/>
      <c r="DW72" s="41">
        <f t="shared" si="831"/>
        <v>0</v>
      </c>
      <c r="DX72" s="40"/>
      <c r="DY72" s="46"/>
      <c r="DZ72" s="45"/>
      <c r="EA72" s="45"/>
      <c r="EB72" s="40">
        <v>70</v>
      </c>
      <c r="EC72" s="46">
        <f t="shared" si="832"/>
        <v>3022173</v>
      </c>
      <c r="ED72" s="46"/>
      <c r="EE72" s="46"/>
      <c r="EF72" s="46"/>
      <c r="EG72" s="47">
        <f t="shared" si="833"/>
        <v>0</v>
      </c>
      <c r="EH72" s="82"/>
      <c r="EI72" s="47">
        <f>(EH72*$E72*$F72*$H72*$J72)</f>
        <v>0</v>
      </c>
      <c r="EJ72" s="77"/>
      <c r="EK72" s="77"/>
      <c r="EL72" s="47"/>
      <c r="EM72" s="77"/>
      <c r="EN72" s="48">
        <f t="shared" si="834"/>
        <v>234</v>
      </c>
      <c r="EO72" s="48">
        <f t="shared" si="834"/>
        <v>10292657.76</v>
      </c>
    </row>
    <row r="73" spans="1:145" s="158" customFormat="1" ht="34.5" customHeight="1" x14ac:dyDescent="0.25">
      <c r="A73" s="34"/>
      <c r="B73" s="34">
        <v>46</v>
      </c>
      <c r="C73" s="153" t="s">
        <v>208</v>
      </c>
      <c r="D73" s="71" t="s">
        <v>209</v>
      </c>
      <c r="E73" s="36">
        <v>17622</v>
      </c>
      <c r="F73" s="37">
        <v>2.89</v>
      </c>
      <c r="G73" s="38"/>
      <c r="H73" s="67">
        <v>1</v>
      </c>
      <c r="I73" s="68"/>
      <c r="J73" s="72">
        <v>1.4</v>
      </c>
      <c r="K73" s="72">
        <v>1.68</v>
      </c>
      <c r="L73" s="72">
        <v>2.23</v>
      </c>
      <c r="M73" s="73">
        <v>2.57</v>
      </c>
      <c r="N73" s="40"/>
      <c r="O73" s="41">
        <f t="shared" si="777"/>
        <v>0</v>
      </c>
      <c r="P73" s="74"/>
      <c r="Q73" s="41">
        <f t="shared" si="778"/>
        <v>0</v>
      </c>
      <c r="R73" s="46"/>
      <c r="S73" s="41">
        <f t="shared" si="779"/>
        <v>0</v>
      </c>
      <c r="T73" s="40"/>
      <c r="U73" s="41">
        <f t="shared" si="780"/>
        <v>0</v>
      </c>
      <c r="V73" s="40"/>
      <c r="W73" s="41">
        <f t="shared" si="781"/>
        <v>0</v>
      </c>
      <c r="X73" s="40"/>
      <c r="Y73" s="41">
        <f t="shared" si="782"/>
        <v>0</v>
      </c>
      <c r="Z73" s="46"/>
      <c r="AA73" s="41">
        <f t="shared" si="783"/>
        <v>0</v>
      </c>
      <c r="AB73" s="40"/>
      <c r="AC73" s="41">
        <f t="shared" si="784"/>
        <v>0</v>
      </c>
      <c r="AD73" s="46"/>
      <c r="AE73" s="40">
        <f>SUM(AD73*$E73*$F73*$H73*$K73*$AE$10)</f>
        <v>0</v>
      </c>
      <c r="AF73" s="46"/>
      <c r="AG73" s="40">
        <f t="shared" si="785"/>
        <v>0</v>
      </c>
      <c r="AH73" s="40">
        <v>0</v>
      </c>
      <c r="AI73" s="43">
        <f t="shared" si="786"/>
        <v>0</v>
      </c>
      <c r="AJ73" s="40"/>
      <c r="AK73" s="43">
        <f t="shared" si="787"/>
        <v>0</v>
      </c>
      <c r="AL73" s="40">
        <v>75</v>
      </c>
      <c r="AM73" s="43">
        <f t="shared" si="788"/>
        <v>5347395.8999999994</v>
      </c>
      <c r="AN73" s="40"/>
      <c r="AO73" s="43">
        <f t="shared" si="789"/>
        <v>0</v>
      </c>
      <c r="AP73" s="40">
        <v>8</v>
      </c>
      <c r="AQ73" s="43">
        <f t="shared" si="790"/>
        <v>570388.89599999995</v>
      </c>
      <c r="AR73" s="40"/>
      <c r="AS73" s="43">
        <f t="shared" si="791"/>
        <v>0</v>
      </c>
      <c r="AT73" s="40"/>
      <c r="AU73" s="43">
        <f t="shared" si="792"/>
        <v>0</v>
      </c>
      <c r="AV73" s="40"/>
      <c r="AW73" s="43">
        <f t="shared" si="793"/>
        <v>0</v>
      </c>
      <c r="AX73" s="40">
        <v>6</v>
      </c>
      <c r="AY73" s="43">
        <f t="shared" si="794"/>
        <v>427791.67200000002</v>
      </c>
      <c r="AZ73" s="40"/>
      <c r="BA73" s="43">
        <f t="shared" si="795"/>
        <v>0</v>
      </c>
      <c r="BB73" s="40"/>
      <c r="BC73" s="43">
        <f t="shared" si="796"/>
        <v>0</v>
      </c>
      <c r="BD73" s="40"/>
      <c r="BE73" s="43">
        <f t="shared" si="797"/>
        <v>0</v>
      </c>
      <c r="BF73" s="40"/>
      <c r="BG73" s="43">
        <f t="shared" si="798"/>
        <v>0</v>
      </c>
      <c r="BH73" s="40">
        <v>5</v>
      </c>
      <c r="BI73" s="43">
        <f t="shared" si="799"/>
        <v>356493.06</v>
      </c>
      <c r="BJ73" s="40"/>
      <c r="BK73" s="43">
        <f t="shared" si="800"/>
        <v>0</v>
      </c>
      <c r="BL73" s="40"/>
      <c r="BM73" s="43">
        <f t="shared" si="801"/>
        <v>0</v>
      </c>
      <c r="BN73" s="76"/>
      <c r="BO73" s="43">
        <f t="shared" si="802"/>
        <v>0</v>
      </c>
      <c r="BP73" s="40"/>
      <c r="BQ73" s="43">
        <f t="shared" si="803"/>
        <v>0</v>
      </c>
      <c r="BR73" s="40"/>
      <c r="BS73" s="43">
        <f t="shared" si="804"/>
        <v>0</v>
      </c>
      <c r="BT73" s="40"/>
      <c r="BU73" s="43">
        <f t="shared" si="805"/>
        <v>0</v>
      </c>
      <c r="BV73" s="40"/>
      <c r="BW73" s="43">
        <f t="shared" si="806"/>
        <v>0</v>
      </c>
      <c r="BX73" s="40"/>
      <c r="BY73" s="43">
        <f t="shared" si="807"/>
        <v>0</v>
      </c>
      <c r="BZ73" s="40"/>
      <c r="CA73" s="43">
        <f t="shared" si="808"/>
        <v>0</v>
      </c>
      <c r="CB73" s="46">
        <v>12</v>
      </c>
      <c r="CC73" s="43">
        <f t="shared" si="809"/>
        <v>1026700.0128000001</v>
      </c>
      <c r="CD73" s="40"/>
      <c r="CE73" s="43">
        <f t="shared" si="810"/>
        <v>0</v>
      </c>
      <c r="CF73" s="40"/>
      <c r="CG73" s="43">
        <f t="shared" si="811"/>
        <v>0</v>
      </c>
      <c r="CH73" s="46">
        <v>134</v>
      </c>
      <c r="CI73" s="43">
        <f t="shared" si="812"/>
        <v>11464816.809600001</v>
      </c>
      <c r="CJ73" s="46"/>
      <c r="CK73" s="43">
        <f t="shared" si="813"/>
        <v>0</v>
      </c>
      <c r="CL73" s="40"/>
      <c r="CM73" s="43">
        <f t="shared" si="814"/>
        <v>0</v>
      </c>
      <c r="CN73" s="40"/>
      <c r="CO73" s="43">
        <f t="shared" si="815"/>
        <v>0</v>
      </c>
      <c r="CP73" s="46"/>
      <c r="CQ73" s="43">
        <f t="shared" si="816"/>
        <v>0</v>
      </c>
      <c r="CR73" s="40"/>
      <c r="CS73" s="43">
        <f t="shared" si="817"/>
        <v>0</v>
      </c>
      <c r="CT73" s="40"/>
      <c r="CU73" s="43">
        <f t="shared" si="818"/>
        <v>0</v>
      </c>
      <c r="CV73" s="40"/>
      <c r="CW73" s="43">
        <f t="shared" si="819"/>
        <v>0</v>
      </c>
      <c r="CX73" s="40"/>
      <c r="CY73" s="43">
        <f t="shared" si="820"/>
        <v>0</v>
      </c>
      <c r="CZ73" s="40"/>
      <c r="DA73" s="43">
        <f t="shared" si="821"/>
        <v>0</v>
      </c>
      <c r="DB73" s="40"/>
      <c r="DC73" s="43">
        <f t="shared" si="822"/>
        <v>0</v>
      </c>
      <c r="DD73" s="40"/>
      <c r="DE73" s="40">
        <f t="shared" si="823"/>
        <v>0</v>
      </c>
      <c r="DF73" s="50"/>
      <c r="DG73" s="40">
        <f t="shared" si="824"/>
        <v>0</v>
      </c>
      <c r="DH73" s="40"/>
      <c r="DI73" s="40">
        <f t="shared" si="825"/>
        <v>0</v>
      </c>
      <c r="DJ73" s="40"/>
      <c r="DK73" s="40">
        <f t="shared" si="826"/>
        <v>0</v>
      </c>
      <c r="DL73" s="57"/>
      <c r="DM73" s="41">
        <f t="shared" si="827"/>
        <v>0</v>
      </c>
      <c r="DN73" s="40"/>
      <c r="DO73" s="41">
        <f t="shared" si="828"/>
        <v>0</v>
      </c>
      <c r="DP73" s="40"/>
      <c r="DQ73" s="43">
        <f t="shared" si="829"/>
        <v>0</v>
      </c>
      <c r="DR73" s="40"/>
      <c r="DS73" s="46"/>
      <c r="DT73" s="40"/>
      <c r="DU73" s="41">
        <f t="shared" si="830"/>
        <v>0</v>
      </c>
      <c r="DV73" s="40"/>
      <c r="DW73" s="41">
        <f t="shared" si="831"/>
        <v>0</v>
      </c>
      <c r="DX73" s="40"/>
      <c r="DY73" s="46"/>
      <c r="DZ73" s="45"/>
      <c r="EA73" s="45"/>
      <c r="EB73" s="40">
        <v>230</v>
      </c>
      <c r="EC73" s="46">
        <f t="shared" si="832"/>
        <v>16398680.76</v>
      </c>
      <c r="ED73" s="46"/>
      <c r="EE73" s="46"/>
      <c r="EF73" s="46"/>
      <c r="EG73" s="47">
        <f t="shared" si="833"/>
        <v>0</v>
      </c>
      <c r="EH73" s="82"/>
      <c r="EI73" s="47">
        <f>(EH73*$E73*$F73*$H73*$J73)</f>
        <v>0</v>
      </c>
      <c r="EJ73" s="77"/>
      <c r="EK73" s="77"/>
      <c r="EL73" s="47"/>
      <c r="EM73" s="77"/>
      <c r="EN73" s="48">
        <f t="shared" si="834"/>
        <v>470</v>
      </c>
      <c r="EO73" s="48">
        <f t="shared" si="834"/>
        <v>35592267.110399999</v>
      </c>
    </row>
    <row r="74" spans="1:145" s="158" customFormat="1" ht="15" x14ac:dyDescent="0.25">
      <c r="A74" s="217">
        <v>16</v>
      </c>
      <c r="B74" s="217"/>
      <c r="C74" s="218" t="s">
        <v>210</v>
      </c>
      <c r="D74" s="235" t="s">
        <v>211</v>
      </c>
      <c r="E74" s="228">
        <v>17622</v>
      </c>
      <c r="F74" s="229"/>
      <c r="G74" s="230"/>
      <c r="H74" s="221"/>
      <c r="I74" s="221"/>
      <c r="J74" s="66">
        <v>1.4</v>
      </c>
      <c r="K74" s="66">
        <v>1.68</v>
      </c>
      <c r="L74" s="66">
        <v>2.23</v>
      </c>
      <c r="M74" s="69">
        <v>2.57</v>
      </c>
      <c r="N74" s="231">
        <f t="shared" ref="N74:Z74" si="835">SUM(N75:N76)</f>
        <v>10</v>
      </c>
      <c r="O74" s="231">
        <f t="shared" si="835"/>
        <v>220310.24399999998</v>
      </c>
      <c r="P74" s="231">
        <f t="shared" ref="P74" si="836">SUM(P75:P76)</f>
        <v>0</v>
      </c>
      <c r="Q74" s="231">
        <f>SUM(Q75:Q76)</f>
        <v>0</v>
      </c>
      <c r="R74" s="231">
        <f t="shared" si="835"/>
        <v>0</v>
      </c>
      <c r="S74" s="231">
        <f>SUM(S75:S76)</f>
        <v>0</v>
      </c>
      <c r="T74" s="231">
        <f t="shared" si="835"/>
        <v>0</v>
      </c>
      <c r="U74" s="231">
        <f>SUM(U75:U76)</f>
        <v>0</v>
      </c>
      <c r="V74" s="231">
        <f t="shared" si="835"/>
        <v>0</v>
      </c>
      <c r="W74" s="231">
        <f>SUM(W75:W76)</f>
        <v>0</v>
      </c>
      <c r="X74" s="231">
        <f t="shared" si="835"/>
        <v>0</v>
      </c>
      <c r="Y74" s="231">
        <f>SUM(Y75:Y76)</f>
        <v>0</v>
      </c>
      <c r="Z74" s="231">
        <f t="shared" si="835"/>
        <v>300</v>
      </c>
      <c r="AA74" s="231">
        <f>SUM(AA75:AA76)</f>
        <v>6609307.3199999994</v>
      </c>
      <c r="AB74" s="231">
        <f t="shared" ref="AB74:AH74" si="837">SUM(AB75:AB76)</f>
        <v>414</v>
      </c>
      <c r="AC74" s="231">
        <f>SUM(AC75:AC76)</f>
        <v>9120844.1015999988</v>
      </c>
      <c r="AD74" s="231">
        <f t="shared" ref="AD74" si="838">SUM(AD75:AD76)</f>
        <v>0</v>
      </c>
      <c r="AE74" s="231">
        <f t="shared" si="837"/>
        <v>0</v>
      </c>
      <c r="AF74" s="231">
        <f>SUM(AF75:AF76)</f>
        <v>200</v>
      </c>
      <c r="AG74" s="231">
        <f t="shared" si="837"/>
        <v>5287445.8559999997</v>
      </c>
      <c r="AH74" s="231">
        <f t="shared" si="837"/>
        <v>25</v>
      </c>
      <c r="AI74" s="231">
        <f>SUM(AI75:AI76)</f>
        <v>550775.60999999987</v>
      </c>
      <c r="AJ74" s="231">
        <f t="shared" ref="AJ74:AP74" si="839">SUM(AJ75:AJ76)</f>
        <v>0</v>
      </c>
      <c r="AK74" s="231">
        <f>SUM(AK75:AK76)</f>
        <v>0</v>
      </c>
      <c r="AL74" s="231">
        <f t="shared" si="839"/>
        <v>5</v>
      </c>
      <c r="AM74" s="231">
        <f>SUM(AM75:AM76)</f>
        <v>110155.12199999999</v>
      </c>
      <c r="AN74" s="231">
        <f t="shared" si="839"/>
        <v>0</v>
      </c>
      <c r="AO74" s="231">
        <f>SUM(AO75:AO76)</f>
        <v>0</v>
      </c>
      <c r="AP74" s="231">
        <f t="shared" si="839"/>
        <v>150</v>
      </c>
      <c r="AQ74" s="231">
        <f>SUM(AQ75:AQ76)</f>
        <v>3304653.6599999997</v>
      </c>
      <c r="AR74" s="231">
        <f t="shared" ref="AR74:BB74" si="840">SUM(AR75:AR76)</f>
        <v>530</v>
      </c>
      <c r="AS74" s="231">
        <f>SUM(AS75:AS76)</f>
        <v>11676442.932</v>
      </c>
      <c r="AT74" s="231">
        <f t="shared" si="840"/>
        <v>504</v>
      </c>
      <c r="AU74" s="231">
        <f>SUM(AU75:AU76)</f>
        <v>11103636.297599997</v>
      </c>
      <c r="AV74" s="231">
        <f t="shared" si="840"/>
        <v>304</v>
      </c>
      <c r="AW74" s="231">
        <f>SUM(AW75:AW76)</f>
        <v>6697431.4175999993</v>
      </c>
      <c r="AX74" s="231">
        <f t="shared" si="840"/>
        <v>700</v>
      </c>
      <c r="AY74" s="231">
        <f>SUM(AY75:AY76)</f>
        <v>15421717.079999998</v>
      </c>
      <c r="AZ74" s="231">
        <f t="shared" si="840"/>
        <v>0</v>
      </c>
      <c r="BA74" s="231">
        <f>SUM(BA75:BA76)</f>
        <v>0</v>
      </c>
      <c r="BB74" s="231">
        <f t="shared" si="840"/>
        <v>420</v>
      </c>
      <c r="BC74" s="231">
        <f>SUM(BC75:BC76)</f>
        <v>9253030.2479999978</v>
      </c>
      <c r="BD74" s="231">
        <f t="shared" ref="BD74:DL74" si="841">SUM(BD75:BD76)</f>
        <v>0</v>
      </c>
      <c r="BE74" s="231">
        <f>SUM(BE75:BE76)</f>
        <v>0</v>
      </c>
      <c r="BF74" s="231">
        <f t="shared" si="841"/>
        <v>11</v>
      </c>
      <c r="BG74" s="231">
        <f>SUM(BG75:BG76)</f>
        <v>242341.26839999997</v>
      </c>
      <c r="BH74" s="231">
        <f t="shared" si="841"/>
        <v>0</v>
      </c>
      <c r="BI74" s="231">
        <f>SUM(BI75:BI76)</f>
        <v>0</v>
      </c>
      <c r="BJ74" s="231">
        <f t="shared" si="841"/>
        <v>0</v>
      </c>
      <c r="BK74" s="231">
        <f>SUM(BK75:BK76)</f>
        <v>0</v>
      </c>
      <c r="BL74" s="231">
        <f t="shared" si="841"/>
        <v>38</v>
      </c>
      <c r="BM74" s="231">
        <f>SUM(BM75:BM76)</f>
        <v>837178.92719999992</v>
      </c>
      <c r="BN74" s="231">
        <f t="shared" si="841"/>
        <v>145</v>
      </c>
      <c r="BO74" s="231">
        <f t="shared" si="841"/>
        <v>3194498.5379999997</v>
      </c>
      <c r="BP74" s="231">
        <f t="shared" si="841"/>
        <v>280</v>
      </c>
      <c r="BQ74" s="231">
        <f t="shared" si="841"/>
        <v>6168686.8319999985</v>
      </c>
      <c r="BR74" s="231">
        <f t="shared" si="841"/>
        <v>95</v>
      </c>
      <c r="BS74" s="231">
        <f t="shared" si="841"/>
        <v>2092947.3179999997</v>
      </c>
      <c r="BT74" s="231">
        <f t="shared" si="841"/>
        <v>188</v>
      </c>
      <c r="BU74" s="231">
        <f t="shared" si="841"/>
        <v>4141832.5871999995</v>
      </c>
      <c r="BV74" s="231">
        <f t="shared" si="841"/>
        <v>161</v>
      </c>
      <c r="BW74" s="231">
        <f t="shared" si="841"/>
        <v>3546994.9283999996</v>
      </c>
      <c r="BX74" s="231">
        <f t="shared" si="841"/>
        <v>246</v>
      </c>
      <c r="BY74" s="231">
        <f t="shared" si="841"/>
        <v>5419632.0023999987</v>
      </c>
      <c r="BZ74" s="231">
        <f t="shared" si="841"/>
        <v>199</v>
      </c>
      <c r="CA74" s="231">
        <f t="shared" si="841"/>
        <v>4384173.8555999994</v>
      </c>
      <c r="CB74" s="231">
        <f t="shared" si="841"/>
        <v>1500</v>
      </c>
      <c r="CC74" s="231">
        <f t="shared" si="841"/>
        <v>39655843.920000002</v>
      </c>
      <c r="CD74" s="231">
        <f t="shared" si="841"/>
        <v>0</v>
      </c>
      <c r="CE74" s="231">
        <f t="shared" si="841"/>
        <v>0</v>
      </c>
      <c r="CF74" s="231">
        <f t="shared" si="841"/>
        <v>570</v>
      </c>
      <c r="CG74" s="231">
        <f t="shared" si="841"/>
        <v>15069220.689599998</v>
      </c>
      <c r="CH74" s="231">
        <f t="shared" si="841"/>
        <v>300</v>
      </c>
      <c r="CI74" s="231">
        <f t="shared" si="841"/>
        <v>7931168.7839999991</v>
      </c>
      <c r="CJ74" s="231">
        <f t="shared" si="841"/>
        <v>0</v>
      </c>
      <c r="CK74" s="231">
        <f t="shared" si="841"/>
        <v>0</v>
      </c>
      <c r="CL74" s="231">
        <f t="shared" si="841"/>
        <v>765</v>
      </c>
      <c r="CM74" s="231">
        <f t="shared" si="841"/>
        <v>20224480.3992</v>
      </c>
      <c r="CN74" s="231">
        <f t="shared" si="841"/>
        <v>90</v>
      </c>
      <c r="CO74" s="231">
        <f t="shared" si="841"/>
        <v>2379350.6351999999</v>
      </c>
      <c r="CP74" s="231">
        <f t="shared" si="841"/>
        <v>160</v>
      </c>
      <c r="CQ74" s="231">
        <f t="shared" si="841"/>
        <v>4229956.6847999999</v>
      </c>
      <c r="CR74" s="231">
        <f t="shared" si="841"/>
        <v>242</v>
      </c>
      <c r="CS74" s="231">
        <f t="shared" si="841"/>
        <v>6397809.4857599987</v>
      </c>
      <c r="CT74" s="231">
        <f t="shared" si="841"/>
        <v>1100</v>
      </c>
      <c r="CU74" s="231">
        <f t="shared" si="841"/>
        <v>29080952.207999997</v>
      </c>
      <c r="CV74" s="231">
        <f t="shared" si="841"/>
        <v>80</v>
      </c>
      <c r="CW74" s="231">
        <f t="shared" si="841"/>
        <v>2114978.3424</v>
      </c>
      <c r="CX74" s="231">
        <f t="shared" si="841"/>
        <v>170</v>
      </c>
      <c r="CY74" s="231">
        <f t="shared" si="841"/>
        <v>4494328.9775999989</v>
      </c>
      <c r="CZ74" s="231">
        <f t="shared" si="841"/>
        <v>200</v>
      </c>
      <c r="DA74" s="231">
        <f t="shared" si="841"/>
        <v>5287445.8559999997</v>
      </c>
      <c r="DB74" s="231">
        <f t="shared" si="841"/>
        <v>60</v>
      </c>
      <c r="DC74" s="231">
        <f t="shared" si="841"/>
        <v>1586233.7567999999</v>
      </c>
      <c r="DD74" s="231">
        <f t="shared" si="841"/>
        <v>45</v>
      </c>
      <c r="DE74" s="231">
        <f t="shared" si="841"/>
        <v>1189675.3176</v>
      </c>
      <c r="DF74" s="231">
        <f t="shared" si="841"/>
        <v>10</v>
      </c>
      <c r="DG74" s="231">
        <f t="shared" si="841"/>
        <v>264372.2928</v>
      </c>
      <c r="DH74" s="231">
        <f t="shared" si="841"/>
        <v>0</v>
      </c>
      <c r="DI74" s="231">
        <f t="shared" si="841"/>
        <v>0</v>
      </c>
      <c r="DJ74" s="231">
        <f t="shared" si="841"/>
        <v>36</v>
      </c>
      <c r="DK74" s="231">
        <f t="shared" si="841"/>
        <v>1455935.9839199998</v>
      </c>
      <c r="DL74" s="231">
        <f t="shared" si="841"/>
        <v>0</v>
      </c>
      <c r="DM74" s="231">
        <f>SUM(DM75:DM76)</f>
        <v>0</v>
      </c>
      <c r="DN74" s="231">
        <f t="shared" ref="DN74" si="842">SUM(DN75:DN76)</f>
        <v>5</v>
      </c>
      <c r="DO74" s="231">
        <f>SUM(DO75:DO76)</f>
        <v>110155.12199999999</v>
      </c>
      <c r="DP74" s="231">
        <f t="shared" ref="DP74:DV74" si="843">SUM(DP75:DP76)</f>
        <v>0</v>
      </c>
      <c r="DQ74" s="231">
        <f t="shared" si="843"/>
        <v>0</v>
      </c>
      <c r="DR74" s="231">
        <f t="shared" si="843"/>
        <v>0</v>
      </c>
      <c r="DS74" s="231">
        <f t="shared" si="843"/>
        <v>0</v>
      </c>
      <c r="DT74" s="231">
        <f t="shared" si="843"/>
        <v>0</v>
      </c>
      <c r="DU74" s="231">
        <f>SUM(DU75:DU76)</f>
        <v>0</v>
      </c>
      <c r="DV74" s="231">
        <f t="shared" si="843"/>
        <v>0</v>
      </c>
      <c r="DW74" s="231">
        <f>SUM(DW75:DW76)</f>
        <v>0</v>
      </c>
      <c r="DX74" s="231">
        <f t="shared" ref="DX74:EO74" si="844">SUM(DX75:DX76)</f>
        <v>0</v>
      </c>
      <c r="DY74" s="231">
        <f t="shared" si="844"/>
        <v>0</v>
      </c>
      <c r="DZ74" s="231">
        <f t="shared" si="844"/>
        <v>0</v>
      </c>
      <c r="EA74" s="231">
        <f t="shared" si="844"/>
        <v>0</v>
      </c>
      <c r="EB74" s="231">
        <f t="shared" si="844"/>
        <v>0</v>
      </c>
      <c r="EC74" s="231">
        <f t="shared" si="844"/>
        <v>0</v>
      </c>
      <c r="ED74" s="231">
        <f t="shared" si="844"/>
        <v>0</v>
      </c>
      <c r="EE74" s="231">
        <f t="shared" si="844"/>
        <v>0</v>
      </c>
      <c r="EF74" s="231"/>
      <c r="EG74" s="231"/>
      <c r="EH74" s="231"/>
      <c r="EI74" s="231"/>
      <c r="EJ74" s="231"/>
      <c r="EK74" s="231"/>
      <c r="EL74" s="231"/>
      <c r="EM74" s="231"/>
      <c r="EN74" s="231">
        <f t="shared" si="844"/>
        <v>10258</v>
      </c>
      <c r="EO74" s="231">
        <f t="shared" si="844"/>
        <v>250855944.60168004</v>
      </c>
    </row>
    <row r="75" spans="1:145" s="158" customFormat="1" ht="45" x14ac:dyDescent="0.25">
      <c r="A75" s="190"/>
      <c r="B75" s="190">
        <v>47</v>
      </c>
      <c r="C75" s="156" t="s">
        <v>212</v>
      </c>
      <c r="D75" s="209" t="s">
        <v>213</v>
      </c>
      <c r="E75" s="192">
        <v>17622</v>
      </c>
      <c r="F75" s="193">
        <v>0.94</v>
      </c>
      <c r="G75" s="194"/>
      <c r="H75" s="207">
        <v>0.95</v>
      </c>
      <c r="I75" s="207"/>
      <c r="J75" s="66">
        <v>1.4</v>
      </c>
      <c r="K75" s="66">
        <v>1.68</v>
      </c>
      <c r="L75" s="66">
        <v>2.23</v>
      </c>
      <c r="M75" s="69">
        <v>2.57</v>
      </c>
      <c r="N75" s="63">
        <v>10</v>
      </c>
      <c r="O75" s="41">
        <f t="shared" ref="O75:O76" si="845">(N75*$E75*$F75*$H75*$J75*O$10)</f>
        <v>220310.24399999998</v>
      </c>
      <c r="P75" s="125"/>
      <c r="Q75" s="41">
        <f t="shared" ref="Q75:Q76" si="846">(P75*$E75*$F75*$H75*$J75*Q$10)</f>
        <v>0</v>
      </c>
      <c r="R75" s="196"/>
      <c r="S75" s="41">
        <f t="shared" ref="S75:S76" si="847">(R75*$E75*$F75*$H75*$J75*S$10)</f>
        <v>0</v>
      </c>
      <c r="T75" s="63"/>
      <c r="U75" s="41">
        <f t="shared" ref="U75:U76" si="848">(T75*$E75*$F75*$H75*$J75*U$10)</f>
        <v>0</v>
      </c>
      <c r="V75" s="63"/>
      <c r="W75" s="41">
        <f t="shared" ref="W75:W76" si="849">(V75*$E75*$F75*$H75*$J75*W$10)</f>
        <v>0</v>
      </c>
      <c r="X75" s="63"/>
      <c r="Y75" s="41">
        <f t="shared" ref="Y75:Y76" si="850">(X75*$E75*$F75*$H75*$J75*Y$10)</f>
        <v>0</v>
      </c>
      <c r="Z75" s="196">
        <v>300</v>
      </c>
      <c r="AA75" s="41">
        <f t="shared" ref="AA75:AA76" si="851">(Z75*$E75*$F75*$H75*$J75*AA$10)</f>
        <v>6609307.3199999994</v>
      </c>
      <c r="AB75" s="63">
        <v>414</v>
      </c>
      <c r="AC75" s="41">
        <f t="shared" ref="AC75:AC76" si="852">(AB75*$E75*$F75*$H75*$J75*AC$10)</f>
        <v>9120844.1015999988</v>
      </c>
      <c r="AD75" s="196"/>
      <c r="AE75" s="63">
        <f>SUM(AD75*$E75*$F75*$H75*$K75*$AE$10)</f>
        <v>0</v>
      </c>
      <c r="AF75" s="196">
        <v>200</v>
      </c>
      <c r="AG75" s="63">
        <f t="shared" ref="AG75:AG76" si="853">SUM(AF75*$E75*$F75*$H75*$K75)</f>
        <v>5287445.8559999997</v>
      </c>
      <c r="AH75" s="40">
        <v>25</v>
      </c>
      <c r="AI75" s="43">
        <f t="shared" ref="AI75:AI76" si="854">(AH75*$E75*$F75*$H75*$J75*AI$10)</f>
        <v>550775.60999999987</v>
      </c>
      <c r="AJ75" s="40"/>
      <c r="AK75" s="43">
        <f t="shared" ref="AK75:AK76" si="855">(AJ75*$E75*$F75*$H75*$J75*AK$10)</f>
        <v>0</v>
      </c>
      <c r="AL75" s="40">
        <v>5</v>
      </c>
      <c r="AM75" s="43">
        <f t="shared" ref="AM75:AM76" si="856">(AL75*$E75*$F75*$H75*$J75*AM$10)</f>
        <v>110155.12199999999</v>
      </c>
      <c r="AN75" s="40"/>
      <c r="AO75" s="43">
        <f t="shared" ref="AO75:AO76" si="857">(AN75*$E75*$F75*$H75*$J75*AO$10)</f>
        <v>0</v>
      </c>
      <c r="AP75" s="40">
        <v>150</v>
      </c>
      <c r="AQ75" s="43">
        <f t="shared" ref="AQ75:AQ76" si="858">(AP75*$E75*$F75*$H75*$J75*AQ$10)</f>
        <v>3304653.6599999997</v>
      </c>
      <c r="AR75" s="40">
        <v>530</v>
      </c>
      <c r="AS75" s="43">
        <f t="shared" ref="AS75:AS76" si="859">(AR75*$E75*$F75*$H75*$J75*AS$10)</f>
        <v>11676442.932</v>
      </c>
      <c r="AT75" s="40">
        <v>504</v>
      </c>
      <c r="AU75" s="43">
        <f t="shared" ref="AU75:AU76" si="860">(AT75*$E75*$F75*$H75*$J75*AU$10)</f>
        <v>11103636.297599997</v>
      </c>
      <c r="AV75" s="40">
        <v>304</v>
      </c>
      <c r="AW75" s="43">
        <f t="shared" ref="AW75:AW76" si="861">(AV75*$E75*$F75*$H75*$J75*AW$10)</f>
        <v>6697431.4175999993</v>
      </c>
      <c r="AX75" s="40">
        <v>700</v>
      </c>
      <c r="AY75" s="43">
        <f t="shared" ref="AY75:AY76" si="862">(AX75*$E75*$F75*$H75*$J75*AY$10)</f>
        <v>15421717.079999998</v>
      </c>
      <c r="AZ75" s="40"/>
      <c r="BA75" s="43">
        <f t="shared" ref="BA75:BA76" si="863">(AZ75*$E75*$F75*$H75*$J75*BA$10)</f>
        <v>0</v>
      </c>
      <c r="BB75" s="40">
        <v>420</v>
      </c>
      <c r="BC75" s="43">
        <f t="shared" ref="BC75:BC76" si="864">(BB75*$E75*$F75*$H75*$J75*BC$10)</f>
        <v>9253030.2479999978</v>
      </c>
      <c r="BD75" s="40"/>
      <c r="BE75" s="43">
        <f t="shared" ref="BE75:BE76" si="865">(BD75*$E75*$F75*$H75*$J75*BE$10)</f>
        <v>0</v>
      </c>
      <c r="BF75" s="40">
        <v>11</v>
      </c>
      <c r="BG75" s="43">
        <f t="shared" ref="BG75:BG76" si="866">(BF75*$E75*$F75*$H75*$J75*BG$10)</f>
        <v>242341.26839999997</v>
      </c>
      <c r="BH75" s="40"/>
      <c r="BI75" s="43">
        <f t="shared" ref="BI75:BI76" si="867">(BH75*$E75*$F75*$H75*$J75*BI$10)</f>
        <v>0</v>
      </c>
      <c r="BJ75" s="40"/>
      <c r="BK75" s="43">
        <f t="shared" ref="BK75:BK76" si="868">(BJ75*$E75*$F75*$H75*$J75*BK$10)</f>
        <v>0</v>
      </c>
      <c r="BL75" s="40">
        <v>38</v>
      </c>
      <c r="BM75" s="43">
        <f t="shared" ref="BM75:BM76" si="869">(BL75*$E75*$F75*$H75*$J75*BM$10)</f>
        <v>837178.92719999992</v>
      </c>
      <c r="BN75" s="76">
        <v>145</v>
      </c>
      <c r="BO75" s="43">
        <f t="shared" ref="BO75:BO76" si="870">(BN75*$E75*$F75*$H75*$J75*BO$10)</f>
        <v>3194498.5379999997</v>
      </c>
      <c r="BP75" s="40">
        <v>280</v>
      </c>
      <c r="BQ75" s="43">
        <f t="shared" ref="BQ75:BQ76" si="871">(BP75*$E75*$F75*$H75*$J75*BQ$10)</f>
        <v>6168686.8319999985</v>
      </c>
      <c r="BR75" s="40">
        <v>95</v>
      </c>
      <c r="BS75" s="43">
        <f t="shared" ref="BS75:BS76" si="872">(BR75*$E75*$F75*$H75*$J75*BS$10)</f>
        <v>2092947.3179999997</v>
      </c>
      <c r="BT75" s="40">
        <v>188</v>
      </c>
      <c r="BU75" s="43">
        <f t="shared" ref="BU75:BU76" si="873">(BT75*$E75*$F75*$H75*$J75*BU$10)</f>
        <v>4141832.5871999995</v>
      </c>
      <c r="BV75" s="40">
        <v>161</v>
      </c>
      <c r="BW75" s="43">
        <f t="shared" ref="BW75:BW76" si="874">(BV75*$E75*$F75*$H75*$J75*BW$10)</f>
        <v>3546994.9283999996</v>
      </c>
      <c r="BX75" s="40">
        <v>246</v>
      </c>
      <c r="BY75" s="43">
        <f t="shared" ref="BY75:BY76" si="875">(BX75*$E75*$F75*$H75*$J75*BY$10)</f>
        <v>5419632.0023999987</v>
      </c>
      <c r="BZ75" s="40">
        <v>199</v>
      </c>
      <c r="CA75" s="43">
        <f t="shared" ref="CA75:CA76" si="876">(BZ75*$E75*$F75*$H75*$J75*CA$10)</f>
        <v>4384173.8555999994</v>
      </c>
      <c r="CB75" s="196">
        <v>1500</v>
      </c>
      <c r="CC75" s="41">
        <f t="shared" ref="CC75:CC76" si="877">SUM(CB75*$E75*$F75*$H75*$K75*CC$10)</f>
        <v>39655843.920000002</v>
      </c>
      <c r="CD75" s="63"/>
      <c r="CE75" s="41">
        <f t="shared" ref="CE75:CE76" si="878">SUM(CD75*$E75*$F75*$H75*$K75*CE$10)</f>
        <v>0</v>
      </c>
      <c r="CF75" s="63">
        <v>570</v>
      </c>
      <c r="CG75" s="41">
        <f t="shared" ref="CG75:CG76" si="879">SUM(CF75*$E75*$F75*$H75*$K75*CG$10)</f>
        <v>15069220.689599998</v>
      </c>
      <c r="CH75" s="196">
        <v>300</v>
      </c>
      <c r="CI75" s="41">
        <f t="shared" ref="CI75:CI76" si="880">SUM(CH75*$E75*$F75*$H75*$K75*CI$10)</f>
        <v>7931168.7839999991</v>
      </c>
      <c r="CJ75" s="196"/>
      <c r="CK75" s="41">
        <f t="shared" ref="CK75:CK76" si="881">SUM(CJ75*$E75*$F75*$H75*$K75*CK$10)</f>
        <v>0</v>
      </c>
      <c r="CL75" s="63">
        <v>765</v>
      </c>
      <c r="CM75" s="41">
        <f t="shared" ref="CM75:CM76" si="882">SUM(CL75*$E75*$F75*$H75*$K75*CM$10)</f>
        <v>20224480.3992</v>
      </c>
      <c r="CN75" s="63">
        <v>90</v>
      </c>
      <c r="CO75" s="41">
        <f t="shared" ref="CO75:CO76" si="883">SUM(CN75*$E75*$F75*$H75*$K75*CO$10)</f>
        <v>2379350.6351999999</v>
      </c>
      <c r="CP75" s="196">
        <v>160</v>
      </c>
      <c r="CQ75" s="41">
        <f t="shared" ref="CQ75:CQ76" si="884">SUM(CP75*$E75*$F75*$H75*$K75*CQ$10)</f>
        <v>4229956.6847999999</v>
      </c>
      <c r="CR75" s="63">
        <v>242</v>
      </c>
      <c r="CS75" s="41">
        <f t="shared" ref="CS75:CS76" si="885">SUM(CR75*$E75*$F75*$H75*$K75*CS$10)</f>
        <v>6397809.4857599987</v>
      </c>
      <c r="CT75" s="63">
        <v>1100</v>
      </c>
      <c r="CU75" s="41">
        <f t="shared" ref="CU75:CU76" si="886">SUM(CT75*$E75*$F75*$H75*$K75*CU$10)</f>
        <v>29080952.207999997</v>
      </c>
      <c r="CV75" s="63">
        <v>80</v>
      </c>
      <c r="CW75" s="41">
        <f t="shared" ref="CW75:CW76" si="887">SUM(CV75*$E75*$F75*$H75*$K75*CW$10)</f>
        <v>2114978.3424</v>
      </c>
      <c r="CX75" s="63">
        <v>170</v>
      </c>
      <c r="CY75" s="41">
        <f t="shared" ref="CY75:CY76" si="888">SUM(CX75*$E75*$F75*$H75*$K75*CY$10)</f>
        <v>4494328.9775999989</v>
      </c>
      <c r="CZ75" s="63">
        <v>200</v>
      </c>
      <c r="DA75" s="41">
        <f t="shared" ref="DA75:DA76" si="889">SUM(CZ75*$E75*$F75*$H75*$K75*DA$10)</f>
        <v>5287445.8559999997</v>
      </c>
      <c r="DB75" s="63">
        <v>60</v>
      </c>
      <c r="DC75" s="41">
        <f t="shared" ref="DC75:DC76" si="890">SUM(DB75*$E75*$F75*$H75*$K75*DC$10)</f>
        <v>1586233.7567999999</v>
      </c>
      <c r="DD75" s="63">
        <v>45</v>
      </c>
      <c r="DE75" s="63">
        <f t="shared" ref="DE75:DE76" si="891">SUM(DD75*$E75*$F75*$H75*$K75*DE$10)</f>
        <v>1189675.3176</v>
      </c>
      <c r="DF75" s="63">
        <v>10</v>
      </c>
      <c r="DG75" s="63">
        <f t="shared" ref="DG75:DG76" si="892">SUM(DF75*$E75*$F75*$H75*$K75*DG$10)</f>
        <v>264372.2928</v>
      </c>
      <c r="DH75" s="63"/>
      <c r="DI75" s="63">
        <f t="shared" ref="DI75:DI76" si="893">SUM(DH75*$E75*$F75*$H75*$L75*DI$10)</f>
        <v>0</v>
      </c>
      <c r="DJ75" s="63">
        <v>36</v>
      </c>
      <c r="DK75" s="63">
        <f t="shared" ref="DK75:DK76" si="894">SUM(DJ75*$E75*$F75*$H75*$M75*DK$10)</f>
        <v>1455935.9839199998</v>
      </c>
      <c r="DL75" s="200"/>
      <c r="DM75" s="41">
        <f t="shared" ref="DM75:DM76" si="895">(DL75*$E75*$F75*$H75*$J75*DM$10)</f>
        <v>0</v>
      </c>
      <c r="DN75" s="63">
        <v>5</v>
      </c>
      <c r="DO75" s="41">
        <f t="shared" ref="DO75:DO76" si="896">(DN75*$E75*$F75*$H75*$J75*DO$10)</f>
        <v>110155.12199999999</v>
      </c>
      <c r="DP75" s="63"/>
      <c r="DQ75" s="41">
        <f t="shared" ref="DQ75:DQ76" si="897">SUM(DP75*$E75*$F75*$H75)</f>
        <v>0</v>
      </c>
      <c r="DR75" s="63"/>
      <c r="DS75" s="196"/>
      <c r="DT75" s="63"/>
      <c r="DU75" s="41">
        <f t="shared" ref="DU75:DU76" si="898">(DT75*$E75*$F75*$H75*$J75*DU$10)</f>
        <v>0</v>
      </c>
      <c r="DV75" s="63"/>
      <c r="DW75" s="41">
        <f t="shared" ref="DW75:DW76" si="899">(DV75*$E75*$F75*$H75*$J75*DW$10)</f>
        <v>0</v>
      </c>
      <c r="DX75" s="63"/>
      <c r="DY75" s="196"/>
      <c r="DZ75" s="64"/>
      <c r="EA75" s="64"/>
      <c r="EB75" s="63"/>
      <c r="EC75" s="196">
        <f t="shared" ref="EC75:EC76" si="900">(EB75*$E75*$F75*$H75*$J75)</f>
        <v>0</v>
      </c>
      <c r="ED75" s="63"/>
      <c r="EE75" s="63"/>
      <c r="EF75" s="63"/>
      <c r="EG75" s="47">
        <f t="shared" ref="EG75:EG76" si="901">(EF75*$E75*$F75*$H75*$J75)</f>
        <v>0</v>
      </c>
      <c r="EH75" s="77"/>
      <c r="EI75" s="77"/>
      <c r="EJ75" s="77"/>
      <c r="EK75" s="77"/>
      <c r="EL75" s="47"/>
      <c r="EM75" s="77"/>
      <c r="EN75" s="198">
        <f t="shared" ref="EN75:EO76" si="902">SUM(N75,P75,R75,T75,V75,X75,Z75,AB75,AD75,AF75,AH75,AJ75,AL75,AN75,AP75,AR75,AT75,AV75,AX75,AZ75,BB75,BD75,BF75,BH75,BJ75,BL75,BN75,BP75,BR75,BT75,BV75,BX75,BZ75,CB75,CD75,CF75,CH75,CJ75,CL75,CN75,CP75,CR75,CT75,CV75,CX75,CZ75,DB75,DD75,DF75,DH75,DJ75,DL75,DN75,DP75,DR75,DT75,DV75,DX75,DZ75,EB75,ED75,EF75,EH75,EJ75,EL75)</f>
        <v>10258</v>
      </c>
      <c r="EO75" s="198">
        <f t="shared" si="902"/>
        <v>250855944.60168004</v>
      </c>
    </row>
    <row r="76" spans="1:145" ht="30" customHeight="1" x14ac:dyDescent="0.25">
      <c r="A76" s="34"/>
      <c r="B76" s="34">
        <v>48</v>
      </c>
      <c r="C76" s="153" t="s">
        <v>214</v>
      </c>
      <c r="D76" s="81" t="s">
        <v>215</v>
      </c>
      <c r="E76" s="36">
        <v>17622</v>
      </c>
      <c r="F76" s="37">
        <v>2.57</v>
      </c>
      <c r="G76" s="38"/>
      <c r="H76" s="67">
        <v>1</v>
      </c>
      <c r="I76" s="68"/>
      <c r="J76" s="66">
        <v>1.4</v>
      </c>
      <c r="K76" s="66">
        <v>1.68</v>
      </c>
      <c r="L76" s="66">
        <v>2.23</v>
      </c>
      <c r="M76" s="69">
        <v>2.57</v>
      </c>
      <c r="N76" s="40"/>
      <c r="O76" s="41">
        <f t="shared" si="845"/>
        <v>0</v>
      </c>
      <c r="P76" s="74"/>
      <c r="Q76" s="41">
        <f t="shared" si="846"/>
        <v>0</v>
      </c>
      <c r="R76" s="46"/>
      <c r="S76" s="41">
        <f t="shared" si="847"/>
        <v>0</v>
      </c>
      <c r="T76" s="40"/>
      <c r="U76" s="41">
        <f t="shared" si="848"/>
        <v>0</v>
      </c>
      <c r="V76" s="40"/>
      <c r="W76" s="41">
        <f t="shared" si="849"/>
        <v>0</v>
      </c>
      <c r="X76" s="40"/>
      <c r="Y76" s="41">
        <f t="shared" si="850"/>
        <v>0</v>
      </c>
      <c r="Z76" s="46"/>
      <c r="AA76" s="41">
        <f t="shared" si="851"/>
        <v>0</v>
      </c>
      <c r="AB76" s="40"/>
      <c r="AC76" s="41">
        <f t="shared" si="852"/>
        <v>0</v>
      </c>
      <c r="AD76" s="46"/>
      <c r="AE76" s="40">
        <f>SUM(AD76*$E76*$F76*$H76*$K76*$AE$10)</f>
        <v>0</v>
      </c>
      <c r="AF76" s="46"/>
      <c r="AG76" s="40">
        <f t="shared" si="853"/>
        <v>0</v>
      </c>
      <c r="AH76" s="40"/>
      <c r="AI76" s="43">
        <f t="shared" si="854"/>
        <v>0</v>
      </c>
      <c r="AJ76" s="40"/>
      <c r="AK76" s="43">
        <f t="shared" si="855"/>
        <v>0</v>
      </c>
      <c r="AL76" s="40">
        <v>0</v>
      </c>
      <c r="AM76" s="43">
        <f t="shared" si="856"/>
        <v>0</v>
      </c>
      <c r="AN76" s="40"/>
      <c r="AO76" s="43">
        <f t="shared" si="857"/>
        <v>0</v>
      </c>
      <c r="AP76" s="40">
        <v>0</v>
      </c>
      <c r="AQ76" s="43">
        <f t="shared" si="858"/>
        <v>0</v>
      </c>
      <c r="AR76" s="40"/>
      <c r="AS76" s="43">
        <f t="shared" si="859"/>
        <v>0</v>
      </c>
      <c r="AT76" s="40"/>
      <c r="AU76" s="43">
        <f t="shared" si="860"/>
        <v>0</v>
      </c>
      <c r="AV76" s="40"/>
      <c r="AW76" s="43">
        <f t="shared" si="861"/>
        <v>0</v>
      </c>
      <c r="AX76" s="40">
        <v>0</v>
      </c>
      <c r="AY76" s="43">
        <f t="shared" si="862"/>
        <v>0</v>
      </c>
      <c r="AZ76" s="40"/>
      <c r="BA76" s="43">
        <f t="shared" si="863"/>
        <v>0</v>
      </c>
      <c r="BB76" s="40"/>
      <c r="BC76" s="43">
        <f t="shared" si="864"/>
        <v>0</v>
      </c>
      <c r="BD76" s="40"/>
      <c r="BE76" s="43">
        <f t="shared" si="865"/>
        <v>0</v>
      </c>
      <c r="BF76" s="40"/>
      <c r="BG76" s="43">
        <f t="shared" si="866"/>
        <v>0</v>
      </c>
      <c r="BH76" s="40"/>
      <c r="BI76" s="43">
        <f t="shared" si="867"/>
        <v>0</v>
      </c>
      <c r="BJ76" s="40"/>
      <c r="BK76" s="43">
        <f t="shared" si="868"/>
        <v>0</v>
      </c>
      <c r="BL76" s="40"/>
      <c r="BM76" s="43">
        <f t="shared" si="869"/>
        <v>0</v>
      </c>
      <c r="BN76" s="76"/>
      <c r="BO76" s="43">
        <f t="shared" si="870"/>
        <v>0</v>
      </c>
      <c r="BP76" s="40"/>
      <c r="BQ76" s="43">
        <f t="shared" si="871"/>
        <v>0</v>
      </c>
      <c r="BR76" s="40"/>
      <c r="BS76" s="43">
        <f t="shared" si="872"/>
        <v>0</v>
      </c>
      <c r="BT76" s="40"/>
      <c r="BU76" s="43">
        <f t="shared" si="873"/>
        <v>0</v>
      </c>
      <c r="BV76" s="40"/>
      <c r="BW76" s="43">
        <f t="shared" si="874"/>
        <v>0</v>
      </c>
      <c r="BX76" s="40"/>
      <c r="BY76" s="43">
        <f t="shared" si="875"/>
        <v>0</v>
      </c>
      <c r="BZ76" s="40"/>
      <c r="CA76" s="43">
        <f t="shared" si="876"/>
        <v>0</v>
      </c>
      <c r="CB76" s="46"/>
      <c r="CC76" s="43">
        <f t="shared" si="877"/>
        <v>0</v>
      </c>
      <c r="CD76" s="40"/>
      <c r="CE76" s="43">
        <f t="shared" si="878"/>
        <v>0</v>
      </c>
      <c r="CF76" s="40"/>
      <c r="CG76" s="43">
        <f t="shared" si="879"/>
        <v>0</v>
      </c>
      <c r="CH76" s="46"/>
      <c r="CI76" s="43">
        <f t="shared" si="880"/>
        <v>0</v>
      </c>
      <c r="CJ76" s="46"/>
      <c r="CK76" s="43">
        <f t="shared" si="881"/>
        <v>0</v>
      </c>
      <c r="CL76" s="40"/>
      <c r="CM76" s="43">
        <f t="shared" si="882"/>
        <v>0</v>
      </c>
      <c r="CN76" s="40"/>
      <c r="CO76" s="43">
        <f t="shared" si="883"/>
        <v>0</v>
      </c>
      <c r="CP76" s="46"/>
      <c r="CQ76" s="43">
        <f t="shared" si="884"/>
        <v>0</v>
      </c>
      <c r="CR76" s="40"/>
      <c r="CS76" s="43">
        <f t="shared" si="885"/>
        <v>0</v>
      </c>
      <c r="CT76" s="40"/>
      <c r="CU76" s="43">
        <f t="shared" si="886"/>
        <v>0</v>
      </c>
      <c r="CV76" s="40"/>
      <c r="CW76" s="43">
        <f t="shared" si="887"/>
        <v>0</v>
      </c>
      <c r="CX76" s="40"/>
      <c r="CY76" s="43">
        <f t="shared" si="888"/>
        <v>0</v>
      </c>
      <c r="CZ76" s="40"/>
      <c r="DA76" s="43">
        <f t="shared" si="889"/>
        <v>0</v>
      </c>
      <c r="DB76" s="40"/>
      <c r="DC76" s="43">
        <f t="shared" si="890"/>
        <v>0</v>
      </c>
      <c r="DD76" s="40"/>
      <c r="DE76" s="40">
        <f t="shared" si="891"/>
        <v>0</v>
      </c>
      <c r="DF76" s="44">
        <v>0</v>
      </c>
      <c r="DG76" s="40">
        <f t="shared" si="892"/>
        <v>0</v>
      </c>
      <c r="DH76" s="40"/>
      <c r="DI76" s="40">
        <f t="shared" si="893"/>
        <v>0</v>
      </c>
      <c r="DJ76" s="40"/>
      <c r="DK76" s="40">
        <f t="shared" si="894"/>
        <v>0</v>
      </c>
      <c r="DL76" s="40"/>
      <c r="DM76" s="41">
        <f t="shared" si="895"/>
        <v>0</v>
      </c>
      <c r="DN76" s="40"/>
      <c r="DO76" s="41">
        <f t="shared" si="896"/>
        <v>0</v>
      </c>
      <c r="DP76" s="40"/>
      <c r="DQ76" s="43">
        <f t="shared" si="897"/>
        <v>0</v>
      </c>
      <c r="DR76" s="40"/>
      <c r="DS76" s="46"/>
      <c r="DT76" s="40"/>
      <c r="DU76" s="41">
        <f t="shared" si="898"/>
        <v>0</v>
      </c>
      <c r="DV76" s="40"/>
      <c r="DW76" s="41">
        <f t="shared" si="899"/>
        <v>0</v>
      </c>
      <c r="DX76" s="40"/>
      <c r="DY76" s="46"/>
      <c r="DZ76" s="45"/>
      <c r="EA76" s="45"/>
      <c r="EB76" s="57"/>
      <c r="EC76" s="46">
        <f t="shared" si="900"/>
        <v>0</v>
      </c>
      <c r="ED76" s="57"/>
      <c r="EE76" s="57"/>
      <c r="EF76" s="57"/>
      <c r="EG76" s="47">
        <f t="shared" si="901"/>
        <v>0</v>
      </c>
      <c r="EH76" s="77"/>
      <c r="EI76" s="77"/>
      <c r="EJ76" s="77"/>
      <c r="EK76" s="77"/>
      <c r="EL76" s="47"/>
      <c r="EM76" s="77"/>
      <c r="EN76" s="48">
        <f t="shared" si="902"/>
        <v>0</v>
      </c>
      <c r="EO76" s="48">
        <f t="shared" si="902"/>
        <v>0</v>
      </c>
    </row>
    <row r="77" spans="1:145" s="158" customFormat="1" ht="15" customHeight="1" x14ac:dyDescent="0.25">
      <c r="A77" s="217">
        <v>17</v>
      </c>
      <c r="B77" s="217"/>
      <c r="C77" s="218" t="s">
        <v>216</v>
      </c>
      <c r="D77" s="234" t="s">
        <v>217</v>
      </c>
      <c r="E77" s="228">
        <v>17622</v>
      </c>
      <c r="F77" s="229"/>
      <c r="G77" s="230"/>
      <c r="H77" s="221"/>
      <c r="I77" s="221"/>
      <c r="J77" s="66">
        <v>1.4</v>
      </c>
      <c r="K77" s="66">
        <v>1.68</v>
      </c>
      <c r="L77" s="66">
        <v>2.23</v>
      </c>
      <c r="M77" s="69">
        <v>2.57</v>
      </c>
      <c r="N77" s="231">
        <f t="shared" ref="N77:BY77" si="903">N78</f>
        <v>0</v>
      </c>
      <c r="O77" s="231">
        <f t="shared" si="903"/>
        <v>0</v>
      </c>
      <c r="P77" s="231">
        <f t="shared" si="903"/>
        <v>0</v>
      </c>
      <c r="Q77" s="231">
        <f t="shared" si="903"/>
        <v>0</v>
      </c>
      <c r="R77" s="231">
        <f t="shared" si="903"/>
        <v>0</v>
      </c>
      <c r="S77" s="231">
        <f t="shared" si="903"/>
        <v>0</v>
      </c>
      <c r="T77" s="231">
        <f t="shared" si="903"/>
        <v>0</v>
      </c>
      <c r="U77" s="231">
        <f t="shared" si="903"/>
        <v>0</v>
      </c>
      <c r="V77" s="231">
        <f t="shared" si="903"/>
        <v>0</v>
      </c>
      <c r="W77" s="231">
        <f t="shared" si="903"/>
        <v>0</v>
      </c>
      <c r="X77" s="231">
        <f t="shared" si="903"/>
        <v>0</v>
      </c>
      <c r="Y77" s="231">
        <f t="shared" si="903"/>
        <v>0</v>
      </c>
      <c r="Z77" s="231">
        <f t="shared" si="903"/>
        <v>0</v>
      </c>
      <c r="AA77" s="231">
        <f t="shared" si="903"/>
        <v>0</v>
      </c>
      <c r="AB77" s="231">
        <f t="shared" si="903"/>
        <v>0</v>
      </c>
      <c r="AC77" s="231">
        <f t="shared" si="903"/>
        <v>0</v>
      </c>
      <c r="AD77" s="231">
        <f t="shared" si="903"/>
        <v>0</v>
      </c>
      <c r="AE77" s="231">
        <f t="shared" si="903"/>
        <v>0</v>
      </c>
      <c r="AF77" s="231">
        <f>AF78</f>
        <v>0</v>
      </c>
      <c r="AG77" s="231">
        <f t="shared" si="903"/>
        <v>0</v>
      </c>
      <c r="AH77" s="231">
        <f t="shared" si="903"/>
        <v>0</v>
      </c>
      <c r="AI77" s="231">
        <f t="shared" si="903"/>
        <v>0</v>
      </c>
      <c r="AJ77" s="231">
        <f t="shared" si="903"/>
        <v>0</v>
      </c>
      <c r="AK77" s="231">
        <f t="shared" si="903"/>
        <v>0</v>
      </c>
      <c r="AL77" s="231">
        <f t="shared" si="903"/>
        <v>150</v>
      </c>
      <c r="AM77" s="231">
        <f t="shared" si="903"/>
        <v>6624109.7999999998</v>
      </c>
      <c r="AN77" s="231">
        <f t="shared" si="903"/>
        <v>0</v>
      </c>
      <c r="AO77" s="231">
        <f t="shared" si="903"/>
        <v>0</v>
      </c>
      <c r="AP77" s="231">
        <f t="shared" si="903"/>
        <v>0</v>
      </c>
      <c r="AQ77" s="231">
        <f t="shared" si="903"/>
        <v>0</v>
      </c>
      <c r="AR77" s="231">
        <f t="shared" si="903"/>
        <v>0</v>
      </c>
      <c r="AS77" s="231">
        <f t="shared" si="903"/>
        <v>0</v>
      </c>
      <c r="AT77" s="231">
        <f t="shared" si="903"/>
        <v>0</v>
      </c>
      <c r="AU77" s="231">
        <f t="shared" si="903"/>
        <v>0</v>
      </c>
      <c r="AV77" s="231">
        <f t="shared" si="903"/>
        <v>0</v>
      </c>
      <c r="AW77" s="231">
        <f t="shared" si="903"/>
        <v>0</v>
      </c>
      <c r="AX77" s="231">
        <f t="shared" si="903"/>
        <v>0</v>
      </c>
      <c r="AY77" s="231">
        <f t="shared" si="903"/>
        <v>0</v>
      </c>
      <c r="AZ77" s="231">
        <f t="shared" si="903"/>
        <v>0</v>
      </c>
      <c r="BA77" s="231">
        <f t="shared" si="903"/>
        <v>0</v>
      </c>
      <c r="BB77" s="231">
        <f t="shared" si="903"/>
        <v>0</v>
      </c>
      <c r="BC77" s="231">
        <f t="shared" si="903"/>
        <v>0</v>
      </c>
      <c r="BD77" s="231">
        <f t="shared" si="903"/>
        <v>0</v>
      </c>
      <c r="BE77" s="231">
        <f t="shared" si="903"/>
        <v>0</v>
      </c>
      <c r="BF77" s="231">
        <f t="shared" si="903"/>
        <v>8</v>
      </c>
      <c r="BG77" s="231">
        <f t="shared" si="903"/>
        <v>353285.85599999997</v>
      </c>
      <c r="BH77" s="231">
        <f t="shared" si="903"/>
        <v>0</v>
      </c>
      <c r="BI77" s="231">
        <f t="shared" si="903"/>
        <v>0</v>
      </c>
      <c r="BJ77" s="231">
        <f t="shared" si="903"/>
        <v>0</v>
      </c>
      <c r="BK77" s="231">
        <f t="shared" si="903"/>
        <v>0</v>
      </c>
      <c r="BL77" s="231">
        <f t="shared" si="903"/>
        <v>0</v>
      </c>
      <c r="BM77" s="231">
        <f t="shared" si="903"/>
        <v>0</v>
      </c>
      <c r="BN77" s="231">
        <f t="shared" si="903"/>
        <v>0</v>
      </c>
      <c r="BO77" s="231">
        <f t="shared" si="903"/>
        <v>0</v>
      </c>
      <c r="BP77" s="231">
        <f t="shared" si="903"/>
        <v>0</v>
      </c>
      <c r="BQ77" s="231">
        <f t="shared" si="903"/>
        <v>0</v>
      </c>
      <c r="BR77" s="231">
        <f t="shared" si="903"/>
        <v>0</v>
      </c>
      <c r="BS77" s="231">
        <f t="shared" si="903"/>
        <v>0</v>
      </c>
      <c r="BT77" s="231">
        <f t="shared" si="903"/>
        <v>0</v>
      </c>
      <c r="BU77" s="231">
        <f t="shared" si="903"/>
        <v>0</v>
      </c>
      <c r="BV77" s="231">
        <f t="shared" si="903"/>
        <v>0</v>
      </c>
      <c r="BW77" s="231">
        <f t="shared" si="903"/>
        <v>0</v>
      </c>
      <c r="BX77" s="231">
        <f t="shared" si="903"/>
        <v>0</v>
      </c>
      <c r="BY77" s="231">
        <f t="shared" si="903"/>
        <v>0</v>
      </c>
      <c r="BZ77" s="231">
        <f t="shared" ref="BZ77:DH77" si="904">BZ78</f>
        <v>1</v>
      </c>
      <c r="CA77" s="231">
        <f t="shared" si="904"/>
        <v>44160.731999999996</v>
      </c>
      <c r="CB77" s="231">
        <f t="shared" si="904"/>
        <v>0</v>
      </c>
      <c r="CC77" s="231">
        <f t="shared" si="904"/>
        <v>0</v>
      </c>
      <c r="CD77" s="231">
        <f t="shared" si="904"/>
        <v>0</v>
      </c>
      <c r="CE77" s="231">
        <f t="shared" si="904"/>
        <v>0</v>
      </c>
      <c r="CF77" s="231">
        <f t="shared" si="904"/>
        <v>0</v>
      </c>
      <c r="CG77" s="231">
        <f t="shared" si="904"/>
        <v>0</v>
      </c>
      <c r="CH77" s="231">
        <f t="shared" si="904"/>
        <v>0</v>
      </c>
      <c r="CI77" s="231">
        <f t="shared" si="904"/>
        <v>0</v>
      </c>
      <c r="CJ77" s="231">
        <f t="shared" si="904"/>
        <v>0</v>
      </c>
      <c r="CK77" s="231">
        <f t="shared" si="904"/>
        <v>0</v>
      </c>
      <c r="CL77" s="231">
        <f t="shared" si="904"/>
        <v>0</v>
      </c>
      <c r="CM77" s="231">
        <f t="shared" si="904"/>
        <v>0</v>
      </c>
      <c r="CN77" s="231">
        <f t="shared" si="904"/>
        <v>0</v>
      </c>
      <c r="CO77" s="231">
        <f t="shared" si="904"/>
        <v>0</v>
      </c>
      <c r="CP77" s="231">
        <f t="shared" si="904"/>
        <v>0</v>
      </c>
      <c r="CQ77" s="231">
        <f t="shared" si="904"/>
        <v>0</v>
      </c>
      <c r="CR77" s="231">
        <f t="shared" si="904"/>
        <v>0</v>
      </c>
      <c r="CS77" s="231">
        <f t="shared" si="904"/>
        <v>0</v>
      </c>
      <c r="CT77" s="231">
        <f t="shared" si="904"/>
        <v>0</v>
      </c>
      <c r="CU77" s="231">
        <f t="shared" si="904"/>
        <v>0</v>
      </c>
      <c r="CV77" s="231">
        <f t="shared" si="904"/>
        <v>0</v>
      </c>
      <c r="CW77" s="231">
        <f t="shared" si="904"/>
        <v>0</v>
      </c>
      <c r="CX77" s="231">
        <f>CX78</f>
        <v>0</v>
      </c>
      <c r="CY77" s="231">
        <f t="shared" si="904"/>
        <v>0</v>
      </c>
      <c r="CZ77" s="231">
        <f>CZ78</f>
        <v>0</v>
      </c>
      <c r="DA77" s="231">
        <f t="shared" si="904"/>
        <v>0</v>
      </c>
      <c r="DB77" s="231">
        <f>DB78</f>
        <v>0</v>
      </c>
      <c r="DC77" s="231">
        <f t="shared" si="904"/>
        <v>0</v>
      </c>
      <c r="DD77" s="231">
        <f t="shared" si="904"/>
        <v>0</v>
      </c>
      <c r="DE77" s="231">
        <f t="shared" si="904"/>
        <v>0</v>
      </c>
      <c r="DF77" s="231">
        <f t="shared" si="904"/>
        <v>0</v>
      </c>
      <c r="DG77" s="231">
        <f t="shared" si="904"/>
        <v>0</v>
      </c>
      <c r="DH77" s="231">
        <f t="shared" si="904"/>
        <v>0</v>
      </c>
      <c r="DI77" s="231">
        <f>DI78</f>
        <v>0</v>
      </c>
      <c r="DJ77" s="231">
        <f>DJ78</f>
        <v>0</v>
      </c>
      <c r="DK77" s="231">
        <f>DK78</f>
        <v>0</v>
      </c>
      <c r="DL77" s="231">
        <f t="shared" ref="DL77:EO77" si="905">DL78</f>
        <v>0</v>
      </c>
      <c r="DM77" s="231">
        <f t="shared" si="905"/>
        <v>0</v>
      </c>
      <c r="DN77" s="231">
        <f t="shared" si="905"/>
        <v>0</v>
      </c>
      <c r="DO77" s="231">
        <f t="shared" si="905"/>
        <v>0</v>
      </c>
      <c r="DP77" s="231">
        <f t="shared" si="905"/>
        <v>0</v>
      </c>
      <c r="DQ77" s="231">
        <f t="shared" si="905"/>
        <v>0</v>
      </c>
      <c r="DR77" s="231">
        <f t="shared" si="905"/>
        <v>0</v>
      </c>
      <c r="DS77" s="231">
        <f t="shared" si="905"/>
        <v>0</v>
      </c>
      <c r="DT77" s="231">
        <f t="shared" si="905"/>
        <v>0</v>
      </c>
      <c r="DU77" s="231">
        <f t="shared" si="905"/>
        <v>0</v>
      </c>
      <c r="DV77" s="231">
        <f t="shared" si="905"/>
        <v>0</v>
      </c>
      <c r="DW77" s="231">
        <f t="shared" si="905"/>
        <v>0</v>
      </c>
      <c r="DX77" s="231">
        <f t="shared" si="905"/>
        <v>0</v>
      </c>
      <c r="DY77" s="231">
        <f t="shared" si="905"/>
        <v>0</v>
      </c>
      <c r="DZ77" s="231">
        <f t="shared" si="905"/>
        <v>0</v>
      </c>
      <c r="EA77" s="231">
        <f t="shared" si="905"/>
        <v>0</v>
      </c>
      <c r="EB77" s="231">
        <f t="shared" si="905"/>
        <v>0</v>
      </c>
      <c r="EC77" s="231">
        <f t="shared" si="905"/>
        <v>0</v>
      </c>
      <c r="ED77" s="231">
        <f t="shared" si="905"/>
        <v>0</v>
      </c>
      <c r="EE77" s="231">
        <f t="shared" si="905"/>
        <v>0</v>
      </c>
      <c r="EF77" s="231"/>
      <c r="EG77" s="231"/>
      <c r="EH77" s="231"/>
      <c r="EI77" s="231"/>
      <c r="EJ77" s="231"/>
      <c r="EK77" s="231"/>
      <c r="EL77" s="231"/>
      <c r="EM77" s="231"/>
      <c r="EN77" s="231">
        <f t="shared" si="905"/>
        <v>159</v>
      </c>
      <c r="EO77" s="231">
        <f t="shared" si="905"/>
        <v>7021556.3879999993</v>
      </c>
    </row>
    <row r="78" spans="1:145" ht="30" customHeight="1" x14ac:dyDescent="0.25">
      <c r="A78" s="190"/>
      <c r="B78" s="190">
        <v>49</v>
      </c>
      <c r="C78" s="156" t="s">
        <v>218</v>
      </c>
      <c r="D78" s="209" t="s">
        <v>219</v>
      </c>
      <c r="E78" s="192">
        <v>17622</v>
      </c>
      <c r="F78" s="193">
        <v>1.79</v>
      </c>
      <c r="G78" s="194"/>
      <c r="H78" s="195">
        <v>1</v>
      </c>
      <c r="I78" s="157"/>
      <c r="J78" s="66">
        <v>1.4</v>
      </c>
      <c r="K78" s="66">
        <v>1.68</v>
      </c>
      <c r="L78" s="66">
        <v>2.23</v>
      </c>
      <c r="M78" s="69">
        <v>2.57</v>
      </c>
      <c r="N78" s="63"/>
      <c r="O78" s="41">
        <f>(N78*$E78*$F78*$H78*$J78*O$10)</f>
        <v>0</v>
      </c>
      <c r="P78" s="125"/>
      <c r="Q78" s="41">
        <f>(P78*$E78*$F78*$H78*$J78*Q$10)</f>
        <v>0</v>
      </c>
      <c r="R78" s="196"/>
      <c r="S78" s="41">
        <f>(R78*$E78*$F78*$H78*$J78*S$10)</f>
        <v>0</v>
      </c>
      <c r="T78" s="63"/>
      <c r="U78" s="41">
        <f>(T78*$E78*$F78*$H78*$J78*U$10)</f>
        <v>0</v>
      </c>
      <c r="V78" s="63"/>
      <c r="W78" s="41">
        <f>(V78*$E78*$F78*$H78*$J78*W$10)</f>
        <v>0</v>
      </c>
      <c r="X78" s="63"/>
      <c r="Y78" s="41">
        <f>(X78*$E78*$F78*$H78*$J78*Y$10)</f>
        <v>0</v>
      </c>
      <c r="Z78" s="196"/>
      <c r="AA78" s="41">
        <f>(Z78*$E78*$F78*$H78*$J78*AA$10)</f>
        <v>0</v>
      </c>
      <c r="AB78" s="63"/>
      <c r="AC78" s="41">
        <f>(AB78*$E78*$F78*$H78*$J78*AC$10)</f>
        <v>0</v>
      </c>
      <c r="AD78" s="196"/>
      <c r="AE78" s="63">
        <f>SUM(AD78*$E78*$F78*$H78*$K78*$AE$10)</f>
        <v>0</v>
      </c>
      <c r="AF78" s="196"/>
      <c r="AG78" s="63">
        <f>SUM(AF78*$E78*$F78*$H78*$K78)</f>
        <v>0</v>
      </c>
      <c r="AH78" s="40"/>
      <c r="AI78" s="43">
        <f>(AH78*$E78*$F78*$H78*$J78*AI$10)</f>
        <v>0</v>
      </c>
      <c r="AJ78" s="40"/>
      <c r="AK78" s="43">
        <f>(AJ78*$E78*$F78*$H78*$J78*AK$10)</f>
        <v>0</v>
      </c>
      <c r="AL78" s="40">
        <v>150</v>
      </c>
      <c r="AM78" s="43">
        <f>(AL78*$E78*$F78*$H78*$J78*AM$10)</f>
        <v>6624109.7999999998</v>
      </c>
      <c r="AN78" s="40"/>
      <c r="AO78" s="43">
        <f>(AN78*$E78*$F78*$H78*$J78*AO$10)</f>
        <v>0</v>
      </c>
      <c r="AP78" s="40"/>
      <c r="AQ78" s="43">
        <f>(AP78*$E78*$F78*$H78*$J78*AQ$10)</f>
        <v>0</v>
      </c>
      <c r="AR78" s="40"/>
      <c r="AS78" s="43">
        <f>(AR78*$E78*$F78*$H78*$J78*AS$10)</f>
        <v>0</v>
      </c>
      <c r="AT78" s="40"/>
      <c r="AU78" s="43">
        <f>(AT78*$E78*$F78*$H78*$J78*AU$10)</f>
        <v>0</v>
      </c>
      <c r="AV78" s="40"/>
      <c r="AW78" s="43">
        <f>(AV78*$E78*$F78*$H78*$J78*AW$10)</f>
        <v>0</v>
      </c>
      <c r="AX78" s="40"/>
      <c r="AY78" s="43">
        <f>(AX78*$E78*$F78*$H78*$J78*AY$10)</f>
        <v>0</v>
      </c>
      <c r="AZ78" s="40"/>
      <c r="BA78" s="43">
        <f>(AZ78*$E78*$F78*$H78*$J78*BA$10)</f>
        <v>0</v>
      </c>
      <c r="BB78" s="40"/>
      <c r="BC78" s="43">
        <f>(BB78*$E78*$F78*$H78*$J78*BC$10)</f>
        <v>0</v>
      </c>
      <c r="BD78" s="40"/>
      <c r="BE78" s="43">
        <f>(BD78*$E78*$F78*$H78*$J78*BE$10)</f>
        <v>0</v>
      </c>
      <c r="BF78" s="40">
        <v>8</v>
      </c>
      <c r="BG78" s="43">
        <f>(BF78*$E78*$F78*$H78*$J78*BG$10)</f>
        <v>353285.85599999997</v>
      </c>
      <c r="BH78" s="40"/>
      <c r="BI78" s="43">
        <f>(BH78*$E78*$F78*$H78*$J78*BI$10)</f>
        <v>0</v>
      </c>
      <c r="BJ78" s="40"/>
      <c r="BK78" s="43">
        <f>(BJ78*$E78*$F78*$H78*$J78*BK$10)</f>
        <v>0</v>
      </c>
      <c r="BL78" s="40"/>
      <c r="BM78" s="43">
        <f>(BL78*$E78*$F78*$H78*$J78*BM$10)</f>
        <v>0</v>
      </c>
      <c r="BN78" s="76"/>
      <c r="BO78" s="43">
        <f>(BN78*$E78*$F78*$H78*$J78*BO$10)</f>
        <v>0</v>
      </c>
      <c r="BP78" s="40"/>
      <c r="BQ78" s="43">
        <f>(BP78*$E78*$F78*$H78*$J78*BQ$10)</f>
        <v>0</v>
      </c>
      <c r="BR78" s="40"/>
      <c r="BS78" s="43">
        <f>(BR78*$E78*$F78*$H78*$J78*BS$10)</f>
        <v>0</v>
      </c>
      <c r="BT78" s="40"/>
      <c r="BU78" s="43">
        <f>(BT78*$E78*$F78*$H78*$J78*BU$10)</f>
        <v>0</v>
      </c>
      <c r="BV78" s="40"/>
      <c r="BW78" s="43">
        <f>(BV78*$E78*$F78*$H78*$J78*BW$10)</f>
        <v>0</v>
      </c>
      <c r="BX78" s="40"/>
      <c r="BY78" s="43">
        <f>(BX78*$E78*$F78*$H78*$J78*BY$10)</f>
        <v>0</v>
      </c>
      <c r="BZ78" s="40">
        <v>1</v>
      </c>
      <c r="CA78" s="43">
        <f>(BZ78*$E78*$F78*$H78*$J78*CA$10)</f>
        <v>44160.731999999996</v>
      </c>
      <c r="CB78" s="196"/>
      <c r="CC78" s="41">
        <f>SUM(CB78*$E78*$F78*$H78*$K78*CC$10)</f>
        <v>0</v>
      </c>
      <c r="CD78" s="63"/>
      <c r="CE78" s="41">
        <f>SUM(CD78*$E78*$F78*$H78*$K78*CE$10)</f>
        <v>0</v>
      </c>
      <c r="CF78" s="63"/>
      <c r="CG78" s="41">
        <f>SUM(CF78*$E78*$F78*$H78*$K78*CG$10)</f>
        <v>0</v>
      </c>
      <c r="CH78" s="196"/>
      <c r="CI78" s="41">
        <f>SUM(CH78*$E78*$F78*$H78*$K78*CI$10)</f>
        <v>0</v>
      </c>
      <c r="CJ78" s="196"/>
      <c r="CK78" s="41">
        <f>SUM(CJ78*$E78*$F78*$H78*$K78*CK$10)</f>
        <v>0</v>
      </c>
      <c r="CL78" s="63"/>
      <c r="CM78" s="41">
        <f>SUM(CL78*$E78*$F78*$H78*$K78*CM$10)</f>
        <v>0</v>
      </c>
      <c r="CN78" s="63"/>
      <c r="CO78" s="41">
        <f>SUM(CN78*$E78*$F78*$H78*$K78*CO$10)</f>
        <v>0</v>
      </c>
      <c r="CP78" s="196"/>
      <c r="CQ78" s="41">
        <f>SUM(CP78*$E78*$F78*$H78*$K78*CQ$10)</f>
        <v>0</v>
      </c>
      <c r="CR78" s="63"/>
      <c r="CS78" s="41">
        <f>SUM(CR78*$E78*$F78*$H78*$K78*CS$10)</f>
        <v>0</v>
      </c>
      <c r="CT78" s="63"/>
      <c r="CU78" s="41">
        <f>SUM(CT78*$E78*$F78*$H78*$K78*CU$10)</f>
        <v>0</v>
      </c>
      <c r="CV78" s="63"/>
      <c r="CW78" s="41">
        <f>SUM(CV78*$E78*$F78*$H78*$K78*CW$10)</f>
        <v>0</v>
      </c>
      <c r="CX78" s="63"/>
      <c r="CY78" s="41">
        <f>SUM(CX78*$E78*$F78*$H78*$K78*CY$10)</f>
        <v>0</v>
      </c>
      <c r="CZ78" s="63"/>
      <c r="DA78" s="41">
        <f>SUM(CZ78*$E78*$F78*$H78*$K78*DA$10)</f>
        <v>0</v>
      </c>
      <c r="DB78" s="63"/>
      <c r="DC78" s="41">
        <f>SUM(DB78*$E78*$F78*$H78*$K78*DC$10)</f>
        <v>0</v>
      </c>
      <c r="DD78" s="63"/>
      <c r="DE78" s="63">
        <f>SUM(DD78*$E78*$F78*$H78*$K78*DE$10)</f>
        <v>0</v>
      </c>
      <c r="DF78" s="197">
        <v>0</v>
      </c>
      <c r="DG78" s="63">
        <f>SUM(DF78*$E78*$F78*$H78*$K78*DG$10)</f>
        <v>0</v>
      </c>
      <c r="DH78" s="63"/>
      <c r="DI78" s="63">
        <f>SUM(DH78*$E78*$F78*$H78*$L78*DI$10)</f>
        <v>0</v>
      </c>
      <c r="DJ78" s="63"/>
      <c r="DK78" s="63">
        <f>SUM(DJ78*$E78*$F78*$H78*$M78*DK$10)</f>
        <v>0</v>
      </c>
      <c r="DL78" s="63"/>
      <c r="DM78" s="41">
        <f>(DL78*$E78*$F78*$H78*$J78*DM$10)</f>
        <v>0</v>
      </c>
      <c r="DN78" s="63"/>
      <c r="DO78" s="41">
        <f>(DN78*$E78*$F78*$H78*$J78*DO$10)</f>
        <v>0</v>
      </c>
      <c r="DP78" s="63"/>
      <c r="DQ78" s="41">
        <f>SUM(DP78*$E78*$F78*$H78)</f>
        <v>0</v>
      </c>
      <c r="DR78" s="63"/>
      <c r="DS78" s="196"/>
      <c r="DT78" s="63"/>
      <c r="DU78" s="41">
        <f>(DT78*$E78*$F78*$H78*$J78*DU$10)</f>
        <v>0</v>
      </c>
      <c r="DV78" s="63"/>
      <c r="DW78" s="41">
        <f>(DV78*$E78*$F78*$H78*$J78*DW$10)</f>
        <v>0</v>
      </c>
      <c r="DX78" s="63"/>
      <c r="DY78" s="196"/>
      <c r="DZ78" s="64"/>
      <c r="EA78" s="64"/>
      <c r="EB78" s="200"/>
      <c r="EC78" s="196">
        <f>(EB78*$E78*$F78*$H78*$J78)</f>
        <v>0</v>
      </c>
      <c r="ED78" s="200"/>
      <c r="EE78" s="200"/>
      <c r="EF78" s="200"/>
      <c r="EG78" s="47">
        <f>(EF78*$E78*$F78*$H78*$J78)</f>
        <v>0</v>
      </c>
      <c r="EH78" s="77"/>
      <c r="EI78" s="77"/>
      <c r="EJ78" s="77"/>
      <c r="EK78" s="77"/>
      <c r="EL78" s="47"/>
      <c r="EM78" s="77"/>
      <c r="EN78" s="198">
        <f>SUM(N78,P78,R78,T78,V78,X78,Z78,AB78,AD78,AF78,AH78,AJ78,AL78,AN78,AP78,AR78,AT78,AV78,AX78,AZ78,BB78,BD78,BF78,BH78,BJ78,BL78,BN78,BP78,BR78,BT78,BV78,BX78,BZ78,CB78,CD78,CF78,CH78,CJ78,CL78,CN78,CP78,CR78,CT78,CV78,CX78,CZ78,DB78,DD78,DF78,DH78,DJ78,DL78,DN78,DP78,DR78,DT78,DV78,DX78,DZ78,EB78,ED78,EF78,EH78,EJ78,EL78)</f>
        <v>159</v>
      </c>
      <c r="EO78" s="198">
        <f>SUM(O78,Q78,S78,U78,W78,Y78,AA78,AC78,AE78,AG78,AI78,AK78,AM78,AO78,AQ78,AS78,AU78,AW78,AY78,BA78,BC78,BE78,BG78,BI78,BK78,BM78,BO78,BQ78,BS78,BU78,BW78,BY78,CA78,CC78,CE78,CG78,CI78,CK78,CM78,CO78,CQ78,CS78,CU78,CW78,CY78,DA78,DC78,DE78,DG78,DI78,DK78,DM78,DO78,DQ78,DS78,DU78,DW78,DY78,EA78,EC78,EE78,EG78,EI78,EK78,EM78)</f>
        <v>7021556.3879999993</v>
      </c>
    </row>
    <row r="79" spans="1:145" s="158" customFormat="1" ht="15" x14ac:dyDescent="0.25">
      <c r="A79" s="217">
        <v>18</v>
      </c>
      <c r="B79" s="217"/>
      <c r="C79" s="218" t="s">
        <v>220</v>
      </c>
      <c r="D79" s="234" t="s">
        <v>221</v>
      </c>
      <c r="E79" s="228">
        <v>17622</v>
      </c>
      <c r="F79" s="229"/>
      <c r="G79" s="230"/>
      <c r="H79" s="221"/>
      <c r="I79" s="221"/>
      <c r="J79" s="66">
        <v>1.4</v>
      </c>
      <c r="K79" s="66">
        <v>1.68</v>
      </c>
      <c r="L79" s="66">
        <v>2.23</v>
      </c>
      <c r="M79" s="69">
        <v>2.57</v>
      </c>
      <c r="N79" s="231">
        <f t="shared" ref="N79:Z79" si="906">SUM(N80:N83)</f>
        <v>70</v>
      </c>
      <c r="O79" s="231">
        <f t="shared" si="906"/>
        <v>2763129.5999999996</v>
      </c>
      <c r="P79" s="231">
        <f t="shared" si="906"/>
        <v>0</v>
      </c>
      <c r="Q79" s="231">
        <f>SUM(Q80:Q83)</f>
        <v>0</v>
      </c>
      <c r="R79" s="231">
        <f t="shared" si="906"/>
        <v>0</v>
      </c>
      <c r="S79" s="231">
        <f>SUM(S80:S83)</f>
        <v>0</v>
      </c>
      <c r="T79" s="231">
        <f t="shared" si="906"/>
        <v>0</v>
      </c>
      <c r="U79" s="231">
        <f>SUM(U80:U83)</f>
        <v>0</v>
      </c>
      <c r="V79" s="231">
        <f t="shared" si="906"/>
        <v>0</v>
      </c>
      <c r="W79" s="231">
        <f>SUM(W80:W83)</f>
        <v>0</v>
      </c>
      <c r="X79" s="231">
        <f t="shared" si="906"/>
        <v>0</v>
      </c>
      <c r="Y79" s="231">
        <f>SUM(Y80:Y83)</f>
        <v>0</v>
      </c>
      <c r="Z79" s="231">
        <f t="shared" si="906"/>
        <v>1</v>
      </c>
      <c r="AA79" s="231">
        <f>SUM(AA80:AA83)</f>
        <v>39473.279999999999</v>
      </c>
      <c r="AB79" s="231">
        <f t="shared" ref="AB79:CM79" si="907">SUM(AB80:AB83)</f>
        <v>3</v>
      </c>
      <c r="AC79" s="231">
        <f t="shared" si="907"/>
        <v>59209.919999999998</v>
      </c>
      <c r="AD79" s="231">
        <f t="shared" si="907"/>
        <v>0</v>
      </c>
      <c r="AE79" s="231">
        <f t="shared" si="907"/>
        <v>0</v>
      </c>
      <c r="AF79" s="231">
        <f>SUM(AF80:AF83)</f>
        <v>2</v>
      </c>
      <c r="AG79" s="231">
        <f t="shared" si="907"/>
        <v>94735.872000000003</v>
      </c>
      <c r="AH79" s="231">
        <f t="shared" si="907"/>
        <v>0</v>
      </c>
      <c r="AI79" s="231">
        <f t="shared" si="907"/>
        <v>0</v>
      </c>
      <c r="AJ79" s="231">
        <f t="shared" si="907"/>
        <v>0</v>
      </c>
      <c r="AK79" s="231">
        <f t="shared" si="907"/>
        <v>0</v>
      </c>
      <c r="AL79" s="231">
        <f t="shared" si="907"/>
        <v>5</v>
      </c>
      <c r="AM79" s="231">
        <f t="shared" si="907"/>
        <v>98683.199999999997</v>
      </c>
      <c r="AN79" s="231">
        <f t="shared" si="907"/>
        <v>0</v>
      </c>
      <c r="AO79" s="231">
        <f t="shared" si="907"/>
        <v>0</v>
      </c>
      <c r="AP79" s="231">
        <f t="shared" si="907"/>
        <v>2</v>
      </c>
      <c r="AQ79" s="231">
        <f t="shared" si="907"/>
        <v>39473.279999999999</v>
      </c>
      <c r="AR79" s="231">
        <f t="shared" si="907"/>
        <v>10</v>
      </c>
      <c r="AS79" s="231">
        <f t="shared" si="907"/>
        <v>296049.59999999998</v>
      </c>
      <c r="AT79" s="231">
        <f t="shared" si="907"/>
        <v>0</v>
      </c>
      <c r="AU79" s="231">
        <f t="shared" si="907"/>
        <v>0</v>
      </c>
      <c r="AV79" s="231">
        <f t="shared" si="907"/>
        <v>0</v>
      </c>
      <c r="AW79" s="231">
        <f t="shared" si="907"/>
        <v>0</v>
      </c>
      <c r="AX79" s="231">
        <f t="shared" si="907"/>
        <v>0</v>
      </c>
      <c r="AY79" s="231">
        <f t="shared" si="907"/>
        <v>0</v>
      </c>
      <c r="AZ79" s="231">
        <f t="shared" si="907"/>
        <v>0</v>
      </c>
      <c r="BA79" s="231">
        <f t="shared" si="907"/>
        <v>0</v>
      </c>
      <c r="BB79" s="231">
        <f t="shared" si="907"/>
        <v>0</v>
      </c>
      <c r="BC79" s="231">
        <f t="shared" si="907"/>
        <v>0</v>
      </c>
      <c r="BD79" s="231">
        <f t="shared" si="907"/>
        <v>0</v>
      </c>
      <c r="BE79" s="231">
        <f t="shared" si="907"/>
        <v>0</v>
      </c>
      <c r="BF79" s="231">
        <f t="shared" si="907"/>
        <v>7</v>
      </c>
      <c r="BG79" s="231">
        <f t="shared" si="907"/>
        <v>138156.48000000001</v>
      </c>
      <c r="BH79" s="231">
        <f t="shared" si="907"/>
        <v>0</v>
      </c>
      <c r="BI79" s="231">
        <f t="shared" si="907"/>
        <v>0</v>
      </c>
      <c r="BJ79" s="231">
        <f t="shared" si="907"/>
        <v>0</v>
      </c>
      <c r="BK79" s="231">
        <f t="shared" si="907"/>
        <v>0</v>
      </c>
      <c r="BL79" s="231">
        <f t="shared" si="907"/>
        <v>1</v>
      </c>
      <c r="BM79" s="231">
        <f t="shared" si="907"/>
        <v>39473.279999999999</v>
      </c>
      <c r="BN79" s="231">
        <f t="shared" si="907"/>
        <v>0</v>
      </c>
      <c r="BO79" s="231">
        <f t="shared" si="907"/>
        <v>0</v>
      </c>
      <c r="BP79" s="231">
        <f t="shared" si="907"/>
        <v>2</v>
      </c>
      <c r="BQ79" s="231">
        <f t="shared" si="907"/>
        <v>39473.279999999999</v>
      </c>
      <c r="BR79" s="231">
        <f t="shared" si="907"/>
        <v>0</v>
      </c>
      <c r="BS79" s="231">
        <f t="shared" si="907"/>
        <v>0</v>
      </c>
      <c r="BT79" s="231">
        <f t="shared" si="907"/>
        <v>15</v>
      </c>
      <c r="BU79" s="231">
        <f t="shared" si="907"/>
        <v>296049.59999999998</v>
      </c>
      <c r="BV79" s="231">
        <f t="shared" si="907"/>
        <v>0</v>
      </c>
      <c r="BW79" s="231">
        <f t="shared" si="907"/>
        <v>0</v>
      </c>
      <c r="BX79" s="231">
        <f t="shared" si="907"/>
        <v>0</v>
      </c>
      <c r="BY79" s="231">
        <f t="shared" si="907"/>
        <v>0</v>
      </c>
      <c r="BZ79" s="231">
        <f t="shared" si="907"/>
        <v>10</v>
      </c>
      <c r="CA79" s="231">
        <f t="shared" si="907"/>
        <v>236839.67999999999</v>
      </c>
      <c r="CB79" s="231">
        <f t="shared" si="907"/>
        <v>5</v>
      </c>
      <c r="CC79" s="231">
        <f t="shared" si="907"/>
        <v>118419.84</v>
      </c>
      <c r="CD79" s="231">
        <f t="shared" si="907"/>
        <v>0</v>
      </c>
      <c r="CE79" s="231">
        <f t="shared" si="907"/>
        <v>0</v>
      </c>
      <c r="CF79" s="231">
        <f t="shared" si="907"/>
        <v>0</v>
      </c>
      <c r="CG79" s="231">
        <f t="shared" si="907"/>
        <v>0</v>
      </c>
      <c r="CH79" s="231">
        <f t="shared" si="907"/>
        <v>0</v>
      </c>
      <c r="CI79" s="231">
        <f t="shared" si="907"/>
        <v>0</v>
      </c>
      <c r="CJ79" s="231">
        <f t="shared" si="907"/>
        <v>0</v>
      </c>
      <c r="CK79" s="231">
        <f t="shared" si="907"/>
        <v>0</v>
      </c>
      <c r="CL79" s="231">
        <f t="shared" si="907"/>
        <v>0</v>
      </c>
      <c r="CM79" s="231">
        <f t="shared" si="907"/>
        <v>0</v>
      </c>
      <c r="CN79" s="231">
        <f t="shared" ref="CN79:EO79" si="908">SUM(CN80:CN83)</f>
        <v>0</v>
      </c>
      <c r="CO79" s="231">
        <f t="shared" si="908"/>
        <v>0</v>
      </c>
      <c r="CP79" s="231">
        <f t="shared" si="908"/>
        <v>10</v>
      </c>
      <c r="CQ79" s="231">
        <f t="shared" si="908"/>
        <v>236839.67999999999</v>
      </c>
      <c r="CR79" s="231">
        <f t="shared" si="908"/>
        <v>0</v>
      </c>
      <c r="CS79" s="231">
        <f t="shared" si="908"/>
        <v>0</v>
      </c>
      <c r="CT79" s="231">
        <f t="shared" si="908"/>
        <v>6</v>
      </c>
      <c r="CU79" s="231">
        <f t="shared" si="908"/>
        <v>142103.80799999999</v>
      </c>
      <c r="CV79" s="231">
        <f t="shared" si="908"/>
        <v>0</v>
      </c>
      <c r="CW79" s="231">
        <f t="shared" si="908"/>
        <v>0</v>
      </c>
      <c r="CX79" s="231">
        <f t="shared" si="908"/>
        <v>7</v>
      </c>
      <c r="CY79" s="231">
        <f t="shared" si="908"/>
        <v>189471.74400000001</v>
      </c>
      <c r="CZ79" s="231">
        <f t="shared" si="908"/>
        <v>0</v>
      </c>
      <c r="DA79" s="231">
        <f t="shared" si="908"/>
        <v>0</v>
      </c>
      <c r="DB79" s="231">
        <f t="shared" si="908"/>
        <v>0</v>
      </c>
      <c r="DC79" s="231">
        <f t="shared" si="908"/>
        <v>0</v>
      </c>
      <c r="DD79" s="231">
        <f t="shared" si="908"/>
        <v>10</v>
      </c>
      <c r="DE79" s="231">
        <f t="shared" si="908"/>
        <v>236839.67999999999</v>
      </c>
      <c r="DF79" s="231">
        <f t="shared" si="908"/>
        <v>1</v>
      </c>
      <c r="DG79" s="231">
        <f t="shared" si="908"/>
        <v>23683.968000000001</v>
      </c>
      <c r="DH79" s="231">
        <f t="shared" si="908"/>
        <v>0</v>
      </c>
      <c r="DI79" s="231">
        <f t="shared" si="908"/>
        <v>0</v>
      </c>
      <c r="DJ79" s="231">
        <f t="shared" si="908"/>
        <v>0</v>
      </c>
      <c r="DK79" s="231">
        <f t="shared" si="908"/>
        <v>0</v>
      </c>
      <c r="DL79" s="231">
        <f t="shared" si="908"/>
        <v>0</v>
      </c>
      <c r="DM79" s="231">
        <f t="shared" si="908"/>
        <v>0</v>
      </c>
      <c r="DN79" s="231">
        <f t="shared" si="908"/>
        <v>0</v>
      </c>
      <c r="DO79" s="231">
        <f t="shared" si="908"/>
        <v>0</v>
      </c>
      <c r="DP79" s="231">
        <f t="shared" si="908"/>
        <v>0</v>
      </c>
      <c r="DQ79" s="231">
        <f t="shared" si="908"/>
        <v>0</v>
      </c>
      <c r="DR79" s="231">
        <f t="shared" si="908"/>
        <v>0</v>
      </c>
      <c r="DS79" s="231">
        <f t="shared" si="908"/>
        <v>0</v>
      </c>
      <c r="DT79" s="231">
        <f t="shared" si="908"/>
        <v>0</v>
      </c>
      <c r="DU79" s="231">
        <f t="shared" si="908"/>
        <v>0</v>
      </c>
      <c r="DV79" s="231">
        <f t="shared" si="908"/>
        <v>0</v>
      </c>
      <c r="DW79" s="231">
        <f t="shared" si="908"/>
        <v>0</v>
      </c>
      <c r="DX79" s="231">
        <f t="shared" si="908"/>
        <v>0</v>
      </c>
      <c r="DY79" s="231">
        <f t="shared" si="908"/>
        <v>0</v>
      </c>
      <c r="DZ79" s="231">
        <f t="shared" si="908"/>
        <v>0</v>
      </c>
      <c r="EA79" s="231">
        <f t="shared" si="908"/>
        <v>0</v>
      </c>
      <c r="EB79" s="231">
        <f t="shared" si="908"/>
        <v>0</v>
      </c>
      <c r="EC79" s="231">
        <f t="shared" si="908"/>
        <v>0</v>
      </c>
      <c r="ED79" s="231">
        <f t="shared" si="908"/>
        <v>0</v>
      </c>
      <c r="EE79" s="231">
        <f t="shared" si="908"/>
        <v>0</v>
      </c>
      <c r="EF79" s="231"/>
      <c r="EG79" s="231"/>
      <c r="EH79" s="231"/>
      <c r="EI79" s="231"/>
      <c r="EJ79" s="231"/>
      <c r="EK79" s="231"/>
      <c r="EL79" s="231"/>
      <c r="EM79" s="231"/>
      <c r="EN79" s="231">
        <f t="shared" si="908"/>
        <v>167</v>
      </c>
      <c r="EO79" s="231">
        <f t="shared" si="908"/>
        <v>5088105.7919999994</v>
      </c>
    </row>
    <row r="80" spans="1:145" s="158" customFormat="1" ht="30" customHeight="1" x14ac:dyDescent="0.25">
      <c r="A80" s="190"/>
      <c r="B80" s="190">
        <v>50</v>
      </c>
      <c r="C80" s="156" t="s">
        <v>222</v>
      </c>
      <c r="D80" s="208" t="s">
        <v>223</v>
      </c>
      <c r="E80" s="192">
        <v>17622</v>
      </c>
      <c r="F80" s="193">
        <v>1.6</v>
      </c>
      <c r="G80" s="194"/>
      <c r="H80" s="195">
        <v>1</v>
      </c>
      <c r="I80" s="157"/>
      <c r="J80" s="66">
        <v>1.4</v>
      </c>
      <c r="K80" s="66">
        <v>1.68</v>
      </c>
      <c r="L80" s="66">
        <v>2.23</v>
      </c>
      <c r="M80" s="69">
        <v>2.57</v>
      </c>
      <c r="N80" s="63">
        <v>70</v>
      </c>
      <c r="O80" s="41">
        <f t="shared" ref="O80:O83" si="909">(N80*$E80*$F80*$H80*$J80*O$10)</f>
        <v>2763129.5999999996</v>
      </c>
      <c r="P80" s="125"/>
      <c r="Q80" s="41">
        <f t="shared" ref="Q80:Q83" si="910">(P80*$E80*$F80*$H80*$J80*Q$10)</f>
        <v>0</v>
      </c>
      <c r="R80" s="196">
        <v>0</v>
      </c>
      <c r="S80" s="41">
        <f t="shared" ref="S80:S83" si="911">(R80*$E80*$F80*$H80*$J80*S$10)</f>
        <v>0</v>
      </c>
      <c r="T80" s="63"/>
      <c r="U80" s="41">
        <f t="shared" ref="U80:U83" si="912">(T80*$E80*$F80*$H80*$J80*U$10)</f>
        <v>0</v>
      </c>
      <c r="V80" s="63"/>
      <c r="W80" s="41">
        <f t="shared" ref="W80:W83" si="913">(V80*$E80*$F80*$H80*$J80*W$10)</f>
        <v>0</v>
      </c>
      <c r="X80" s="63"/>
      <c r="Y80" s="41">
        <f t="shared" ref="Y80:Y83" si="914">(X80*$E80*$F80*$H80*$J80*Y$10)</f>
        <v>0</v>
      </c>
      <c r="Z80" s="196">
        <v>1</v>
      </c>
      <c r="AA80" s="41">
        <f t="shared" ref="AA80:AA83" si="915">(Z80*$E80*$F80*$H80*$J80*AA$10)</f>
        <v>39473.279999999999</v>
      </c>
      <c r="AB80" s="63"/>
      <c r="AC80" s="41">
        <f t="shared" ref="AC80:AC83" si="916">(AB80*$E80*$F80*$H80*$J80*AC$10)</f>
        <v>0</v>
      </c>
      <c r="AD80" s="196"/>
      <c r="AE80" s="63">
        <f>SUM(AD80*$E80*$F80*$H80*$K80*$AE$10)</f>
        <v>0</v>
      </c>
      <c r="AF80" s="196">
        <v>2</v>
      </c>
      <c r="AG80" s="63">
        <f t="shared" ref="AG80:AG83" si="917">SUM(AF80*$E80*$F80*$H80*$K80)</f>
        <v>94735.872000000003</v>
      </c>
      <c r="AH80" s="40"/>
      <c r="AI80" s="43">
        <f t="shared" ref="AI80:AI83" si="918">(AH80*$E80*$F80*$H80*$J80*AI$10)</f>
        <v>0</v>
      </c>
      <c r="AJ80" s="40">
        <v>0</v>
      </c>
      <c r="AK80" s="43">
        <f t="shared" ref="AK80:AK83" si="919">(AJ80*$E80*$F80*$H80*$J80*AK$10)</f>
        <v>0</v>
      </c>
      <c r="AL80" s="40"/>
      <c r="AM80" s="43">
        <f t="shared" ref="AM80:AM83" si="920">(AL80*$E80*$F80*$H80*$J80*AM$10)</f>
        <v>0</v>
      </c>
      <c r="AN80" s="40"/>
      <c r="AO80" s="43">
        <f t="shared" ref="AO80:AO83" si="921">(AN80*$E80*$F80*$H80*$J80*AO$10)</f>
        <v>0</v>
      </c>
      <c r="AP80" s="40">
        <v>0</v>
      </c>
      <c r="AQ80" s="43">
        <f t="shared" ref="AQ80:AQ83" si="922">(AP80*$E80*$F80*$H80*$J80*AQ$10)</f>
        <v>0</v>
      </c>
      <c r="AR80" s="40">
        <v>5</v>
      </c>
      <c r="AS80" s="43">
        <f t="shared" ref="AS80:AS83" si="923">(AR80*$E80*$F80*$H80*$J80*AS$10)</f>
        <v>197366.39999999999</v>
      </c>
      <c r="AT80" s="40"/>
      <c r="AU80" s="43">
        <f t="shared" ref="AU80:AU83" si="924">(AT80*$E80*$F80*$H80*$J80*AU$10)</f>
        <v>0</v>
      </c>
      <c r="AV80" s="40"/>
      <c r="AW80" s="43">
        <f t="shared" ref="AW80:AW83" si="925">(AV80*$E80*$F80*$H80*$J80*AW$10)</f>
        <v>0</v>
      </c>
      <c r="AX80" s="40"/>
      <c r="AY80" s="43">
        <f t="shared" ref="AY80:AY83" si="926">(AX80*$E80*$F80*$H80*$J80*AY$10)</f>
        <v>0</v>
      </c>
      <c r="AZ80" s="40"/>
      <c r="BA80" s="43">
        <f t="shared" ref="BA80:BA83" si="927">(AZ80*$E80*$F80*$H80*$J80*BA$10)</f>
        <v>0</v>
      </c>
      <c r="BB80" s="40"/>
      <c r="BC80" s="43">
        <f t="shared" ref="BC80:BC83" si="928">(BB80*$E80*$F80*$H80*$J80*BC$10)</f>
        <v>0</v>
      </c>
      <c r="BD80" s="40"/>
      <c r="BE80" s="43">
        <f t="shared" ref="BE80:BE83" si="929">(BD80*$E80*$F80*$H80*$J80*BE$10)</f>
        <v>0</v>
      </c>
      <c r="BF80" s="40"/>
      <c r="BG80" s="43">
        <f t="shared" ref="BG80:BG83" si="930">(BF80*$E80*$F80*$H80*$J80*BG$10)</f>
        <v>0</v>
      </c>
      <c r="BH80" s="40"/>
      <c r="BI80" s="43">
        <f t="shared" ref="BI80:BI83" si="931">(BH80*$E80*$F80*$H80*$J80*BI$10)</f>
        <v>0</v>
      </c>
      <c r="BJ80" s="40"/>
      <c r="BK80" s="43">
        <f t="shared" ref="BK80:BK83" si="932">(BJ80*$E80*$F80*$H80*$J80*BK$10)</f>
        <v>0</v>
      </c>
      <c r="BL80" s="40">
        <v>1</v>
      </c>
      <c r="BM80" s="43">
        <f t="shared" ref="BM80:BM83" si="933">(BL80*$E80*$F80*$H80*$J80*BM$10)</f>
        <v>39473.279999999999</v>
      </c>
      <c r="BN80" s="76"/>
      <c r="BO80" s="43">
        <f t="shared" ref="BO80:BO83" si="934">(BN80*$E80*$F80*$H80*$J80*BO$10)</f>
        <v>0</v>
      </c>
      <c r="BP80" s="40"/>
      <c r="BQ80" s="43">
        <f t="shared" ref="BQ80:BQ83" si="935">(BP80*$E80*$F80*$H80*$J80*BQ$10)</f>
        <v>0</v>
      </c>
      <c r="BR80" s="40"/>
      <c r="BS80" s="43">
        <f t="shared" ref="BS80:BS83" si="936">(BR80*$E80*$F80*$H80*$J80*BS$10)</f>
        <v>0</v>
      </c>
      <c r="BT80" s="40"/>
      <c r="BU80" s="43">
        <f t="shared" ref="BU80:BU83" si="937">(BT80*$E80*$F80*$H80*$J80*BU$10)</f>
        <v>0</v>
      </c>
      <c r="BV80" s="40"/>
      <c r="BW80" s="43">
        <f t="shared" ref="BW80:BW83" si="938">(BV80*$E80*$F80*$H80*$J80*BW$10)</f>
        <v>0</v>
      </c>
      <c r="BX80" s="40"/>
      <c r="BY80" s="43">
        <f t="shared" ref="BY80:BY83" si="939">(BX80*$E80*$F80*$H80*$J80*BY$10)</f>
        <v>0</v>
      </c>
      <c r="BZ80" s="40">
        <v>2</v>
      </c>
      <c r="CA80" s="43">
        <f t="shared" ref="CA80:CA83" si="940">(BZ80*$E80*$F80*$H80*$J80*CA$10)</f>
        <v>78946.559999999998</v>
      </c>
      <c r="CB80" s="196"/>
      <c r="CC80" s="41">
        <f t="shared" ref="CC80:CC83" si="941">SUM(CB80*$E80*$F80*$H80*$K80*CC$10)</f>
        <v>0</v>
      </c>
      <c r="CD80" s="63"/>
      <c r="CE80" s="41">
        <f t="shared" ref="CE80:CE83" si="942">SUM(CD80*$E80*$F80*$H80*$K80*CE$10)</f>
        <v>0</v>
      </c>
      <c r="CF80" s="63"/>
      <c r="CG80" s="41">
        <f t="shared" ref="CG80:CG83" si="943">SUM(CF80*$E80*$F80*$H80*$K80*CG$10)</f>
        <v>0</v>
      </c>
      <c r="CH80" s="196"/>
      <c r="CI80" s="41">
        <f t="shared" ref="CI80:CI83" si="944">SUM(CH80*$E80*$F80*$H80*$K80*CI$10)</f>
        <v>0</v>
      </c>
      <c r="CJ80" s="196"/>
      <c r="CK80" s="41">
        <f t="shared" ref="CK80:CK83" si="945">SUM(CJ80*$E80*$F80*$H80*$K80*CK$10)</f>
        <v>0</v>
      </c>
      <c r="CL80" s="63"/>
      <c r="CM80" s="41">
        <f t="shared" ref="CM80:CM83" si="946">SUM(CL80*$E80*$F80*$H80*$K80*CM$10)</f>
        <v>0</v>
      </c>
      <c r="CN80" s="63"/>
      <c r="CO80" s="41">
        <f t="shared" ref="CO80:CO83" si="947">SUM(CN80*$E80*$F80*$H80*$K80*CO$10)</f>
        <v>0</v>
      </c>
      <c r="CP80" s="196"/>
      <c r="CQ80" s="41">
        <f t="shared" ref="CQ80:CQ83" si="948">SUM(CP80*$E80*$F80*$H80*$K80*CQ$10)</f>
        <v>0</v>
      </c>
      <c r="CR80" s="63"/>
      <c r="CS80" s="41">
        <f t="shared" ref="CS80:CS83" si="949">SUM(CR80*$E80*$F80*$H80*$K80*CS$10)</f>
        <v>0</v>
      </c>
      <c r="CT80" s="63"/>
      <c r="CU80" s="41">
        <f t="shared" ref="CU80:CU83" si="950">SUM(CT80*$E80*$F80*$H80*$K80*CU$10)</f>
        <v>0</v>
      </c>
      <c r="CV80" s="63"/>
      <c r="CW80" s="41">
        <f t="shared" ref="CW80:CW83" si="951">SUM(CV80*$E80*$F80*$H80*$K80*CW$10)</f>
        <v>0</v>
      </c>
      <c r="CX80" s="63">
        <v>1</v>
      </c>
      <c r="CY80" s="41">
        <f t="shared" ref="CY80:CY83" si="952">SUM(CX80*$E80*$F80*$H80*$K80*CY$10)</f>
        <v>47367.936000000002</v>
      </c>
      <c r="CZ80" s="63"/>
      <c r="DA80" s="41">
        <f t="shared" ref="DA80:DA83" si="953">SUM(CZ80*$E80*$F80*$H80*$K80*DA$10)</f>
        <v>0</v>
      </c>
      <c r="DB80" s="63"/>
      <c r="DC80" s="41">
        <f t="shared" ref="DC80:DC83" si="954">SUM(DB80*$E80*$F80*$H80*$K80*DC$10)</f>
        <v>0</v>
      </c>
      <c r="DD80" s="63"/>
      <c r="DE80" s="63">
        <f t="shared" ref="DE80:DE83" si="955">SUM(DD80*$E80*$F80*$H80*$K80*DE$10)</f>
        <v>0</v>
      </c>
      <c r="DF80" s="197"/>
      <c r="DG80" s="63">
        <f t="shared" ref="DG80:DG83" si="956">SUM(DF80*$E80*$F80*$H80*$K80*DG$10)</f>
        <v>0</v>
      </c>
      <c r="DH80" s="63"/>
      <c r="DI80" s="63">
        <f t="shared" ref="DI80:DI83" si="957">SUM(DH80*$E80*$F80*$H80*$L80*DI$10)</f>
        <v>0</v>
      </c>
      <c r="DJ80" s="63"/>
      <c r="DK80" s="63">
        <f t="shared" ref="DK80:DK83" si="958">SUM(DJ80*$E80*$F80*$H80*$M80*DK$10)</f>
        <v>0</v>
      </c>
      <c r="DL80" s="200"/>
      <c r="DM80" s="41">
        <f t="shared" ref="DM80:DM83" si="959">(DL80*$E80*$F80*$H80*$J80*DM$10)</f>
        <v>0</v>
      </c>
      <c r="DN80" s="63"/>
      <c r="DO80" s="41">
        <f t="shared" ref="DO80:DO83" si="960">(DN80*$E80*$F80*$H80*$J80*DO$10)</f>
        <v>0</v>
      </c>
      <c r="DP80" s="63"/>
      <c r="DQ80" s="41">
        <f t="shared" ref="DQ80:DQ83" si="961">SUM(DP80*$E80*$F80*$H80)</f>
        <v>0</v>
      </c>
      <c r="DR80" s="63"/>
      <c r="DS80" s="196"/>
      <c r="DT80" s="63"/>
      <c r="DU80" s="41">
        <f t="shared" ref="DU80:DU83" si="962">(DT80*$E80*$F80*$H80*$J80*DU$10)</f>
        <v>0</v>
      </c>
      <c r="DV80" s="63"/>
      <c r="DW80" s="41">
        <f t="shared" ref="DW80:DW83" si="963">(DV80*$E80*$F80*$H80*$J80*DW$10)</f>
        <v>0</v>
      </c>
      <c r="DX80" s="63"/>
      <c r="DY80" s="196"/>
      <c r="DZ80" s="64"/>
      <c r="EA80" s="64"/>
      <c r="EB80" s="200"/>
      <c r="EC80" s="196">
        <f t="shared" ref="EC80:EC83" si="964">(EB80*$E80*$F80*$H80*$J80)</f>
        <v>0</v>
      </c>
      <c r="ED80" s="200"/>
      <c r="EE80" s="200"/>
      <c r="EF80" s="200"/>
      <c r="EG80" s="47">
        <f t="shared" ref="EG80:EG83" si="965">(EF80*$E80*$F80*$H80*$J80)</f>
        <v>0</v>
      </c>
      <c r="EH80" s="77"/>
      <c r="EI80" s="77"/>
      <c r="EJ80" s="77"/>
      <c r="EK80" s="77"/>
      <c r="EL80" s="47"/>
      <c r="EM80" s="77"/>
      <c r="EN80" s="198">
        <f t="shared" ref="EN80:EO83" si="966">SUM(N80,P80,R80,T80,V80,X80,Z80,AB80,AD80,AF80,AH80,AJ80,AL80,AN80,AP80,AR80,AT80,AV80,AX80,AZ80,BB80,BD80,BF80,BH80,BJ80,BL80,BN80,BP80,BR80,BT80,BV80,BX80,BZ80,CB80,CD80,CF80,CH80,CJ80,CL80,CN80,CP80,CR80,CT80,CV80,CX80,CZ80,DB80,DD80,DF80,DH80,DJ80,DL80,DN80,DP80,DR80,DT80,DV80,DX80,DZ80,EB80,ED80,EF80,EH80,EJ80,EL80)</f>
        <v>82</v>
      </c>
      <c r="EO80" s="198">
        <f t="shared" si="966"/>
        <v>3260492.9279999994</v>
      </c>
    </row>
    <row r="81" spans="1:145" ht="30" customHeight="1" x14ac:dyDescent="0.25">
      <c r="A81" s="34"/>
      <c r="B81" s="34">
        <v>51</v>
      </c>
      <c r="C81" s="153" t="s">
        <v>224</v>
      </c>
      <c r="D81" s="81" t="s">
        <v>225</v>
      </c>
      <c r="E81" s="36">
        <v>17622</v>
      </c>
      <c r="F81" s="37">
        <v>3.25</v>
      </c>
      <c r="G81" s="38"/>
      <c r="H81" s="75">
        <v>0.9</v>
      </c>
      <c r="I81" s="75"/>
      <c r="J81" s="66">
        <v>1.4</v>
      </c>
      <c r="K81" s="66">
        <v>1.68</v>
      </c>
      <c r="L81" s="66">
        <v>2.23</v>
      </c>
      <c r="M81" s="69">
        <v>2.57</v>
      </c>
      <c r="N81" s="40"/>
      <c r="O81" s="41">
        <f t="shared" si="909"/>
        <v>0</v>
      </c>
      <c r="P81" s="74"/>
      <c r="Q81" s="41">
        <f t="shared" si="910"/>
        <v>0</v>
      </c>
      <c r="R81" s="46"/>
      <c r="S81" s="41">
        <f t="shared" si="911"/>
        <v>0</v>
      </c>
      <c r="T81" s="40"/>
      <c r="U81" s="41">
        <f t="shared" si="912"/>
        <v>0</v>
      </c>
      <c r="V81" s="40"/>
      <c r="W81" s="41">
        <f t="shared" si="913"/>
        <v>0</v>
      </c>
      <c r="X81" s="40"/>
      <c r="Y81" s="41">
        <f t="shared" si="914"/>
        <v>0</v>
      </c>
      <c r="Z81" s="46"/>
      <c r="AA81" s="41">
        <f t="shared" si="915"/>
        <v>0</v>
      </c>
      <c r="AB81" s="40"/>
      <c r="AC81" s="41">
        <f t="shared" si="916"/>
        <v>0</v>
      </c>
      <c r="AD81" s="46"/>
      <c r="AE81" s="40">
        <f>SUM(AD81*$E81*$F81*$H81*$K81*$AE$10)</f>
        <v>0</v>
      </c>
      <c r="AF81" s="46"/>
      <c r="AG81" s="40">
        <f t="shared" si="917"/>
        <v>0</v>
      </c>
      <c r="AH81" s="40"/>
      <c r="AI81" s="43">
        <f t="shared" si="918"/>
        <v>0</v>
      </c>
      <c r="AJ81" s="40"/>
      <c r="AK81" s="43">
        <f t="shared" si="919"/>
        <v>0</v>
      </c>
      <c r="AL81" s="40"/>
      <c r="AM81" s="43">
        <f t="shared" si="920"/>
        <v>0</v>
      </c>
      <c r="AN81" s="40"/>
      <c r="AO81" s="43">
        <f t="shared" si="921"/>
        <v>0</v>
      </c>
      <c r="AP81" s="40">
        <v>0</v>
      </c>
      <c r="AQ81" s="43">
        <f t="shared" si="922"/>
        <v>0</v>
      </c>
      <c r="AR81" s="40">
        <v>0</v>
      </c>
      <c r="AS81" s="43">
        <f t="shared" si="923"/>
        <v>0</v>
      </c>
      <c r="AT81" s="40"/>
      <c r="AU81" s="43">
        <f t="shared" si="924"/>
        <v>0</v>
      </c>
      <c r="AV81" s="40"/>
      <c r="AW81" s="43">
        <f t="shared" si="925"/>
        <v>0</v>
      </c>
      <c r="AX81" s="40"/>
      <c r="AY81" s="43">
        <f t="shared" si="926"/>
        <v>0</v>
      </c>
      <c r="AZ81" s="40"/>
      <c r="BA81" s="43">
        <f t="shared" si="927"/>
        <v>0</v>
      </c>
      <c r="BB81" s="40"/>
      <c r="BC81" s="43">
        <f t="shared" si="928"/>
        <v>0</v>
      </c>
      <c r="BD81" s="40"/>
      <c r="BE81" s="43">
        <f t="shared" si="929"/>
        <v>0</v>
      </c>
      <c r="BF81" s="40"/>
      <c r="BG81" s="43">
        <f t="shared" si="930"/>
        <v>0</v>
      </c>
      <c r="BH81" s="40"/>
      <c r="BI81" s="43">
        <f t="shared" si="931"/>
        <v>0</v>
      </c>
      <c r="BJ81" s="40"/>
      <c r="BK81" s="43">
        <f t="shared" si="932"/>
        <v>0</v>
      </c>
      <c r="BL81" s="40"/>
      <c r="BM81" s="43">
        <f t="shared" si="933"/>
        <v>0</v>
      </c>
      <c r="BN81" s="76"/>
      <c r="BO81" s="43">
        <f t="shared" si="934"/>
        <v>0</v>
      </c>
      <c r="BP81" s="40"/>
      <c r="BQ81" s="43">
        <f t="shared" si="935"/>
        <v>0</v>
      </c>
      <c r="BR81" s="40"/>
      <c r="BS81" s="43">
        <f t="shared" si="936"/>
        <v>0</v>
      </c>
      <c r="BT81" s="40"/>
      <c r="BU81" s="43">
        <f t="shared" si="937"/>
        <v>0</v>
      </c>
      <c r="BV81" s="40"/>
      <c r="BW81" s="43">
        <f t="shared" si="938"/>
        <v>0</v>
      </c>
      <c r="BX81" s="40"/>
      <c r="BY81" s="43">
        <f t="shared" si="939"/>
        <v>0</v>
      </c>
      <c r="BZ81" s="40"/>
      <c r="CA81" s="43">
        <f t="shared" si="940"/>
        <v>0</v>
      </c>
      <c r="CB81" s="46"/>
      <c r="CC81" s="43">
        <f t="shared" si="941"/>
        <v>0</v>
      </c>
      <c r="CD81" s="40"/>
      <c r="CE81" s="43">
        <f t="shared" si="942"/>
        <v>0</v>
      </c>
      <c r="CF81" s="40"/>
      <c r="CG81" s="43">
        <f t="shared" si="943"/>
        <v>0</v>
      </c>
      <c r="CH81" s="46"/>
      <c r="CI81" s="43">
        <f t="shared" si="944"/>
        <v>0</v>
      </c>
      <c r="CJ81" s="46"/>
      <c r="CK81" s="43">
        <f t="shared" si="945"/>
        <v>0</v>
      </c>
      <c r="CL81" s="40"/>
      <c r="CM81" s="43">
        <f t="shared" si="946"/>
        <v>0</v>
      </c>
      <c r="CN81" s="40"/>
      <c r="CO81" s="43">
        <f t="shared" si="947"/>
        <v>0</v>
      </c>
      <c r="CP81" s="46"/>
      <c r="CQ81" s="43">
        <f t="shared" si="948"/>
        <v>0</v>
      </c>
      <c r="CR81" s="40"/>
      <c r="CS81" s="43">
        <f t="shared" si="949"/>
        <v>0</v>
      </c>
      <c r="CT81" s="40"/>
      <c r="CU81" s="43">
        <f t="shared" si="950"/>
        <v>0</v>
      </c>
      <c r="CV81" s="40"/>
      <c r="CW81" s="43">
        <f t="shared" si="951"/>
        <v>0</v>
      </c>
      <c r="CX81" s="40"/>
      <c r="CY81" s="43">
        <f t="shared" si="952"/>
        <v>0</v>
      </c>
      <c r="CZ81" s="40"/>
      <c r="DA81" s="43">
        <f t="shared" si="953"/>
        <v>0</v>
      </c>
      <c r="DB81" s="40"/>
      <c r="DC81" s="43">
        <f t="shared" si="954"/>
        <v>0</v>
      </c>
      <c r="DD81" s="40"/>
      <c r="DE81" s="40">
        <f t="shared" si="955"/>
        <v>0</v>
      </c>
      <c r="DF81" s="44"/>
      <c r="DG81" s="40">
        <f t="shared" si="956"/>
        <v>0</v>
      </c>
      <c r="DH81" s="40"/>
      <c r="DI81" s="40">
        <f t="shared" si="957"/>
        <v>0</v>
      </c>
      <c r="DJ81" s="40"/>
      <c r="DK81" s="40">
        <f t="shared" si="958"/>
        <v>0</v>
      </c>
      <c r="DL81" s="40"/>
      <c r="DM81" s="41">
        <f t="shared" si="959"/>
        <v>0</v>
      </c>
      <c r="DN81" s="40"/>
      <c r="DO81" s="41">
        <f t="shared" si="960"/>
        <v>0</v>
      </c>
      <c r="DP81" s="40"/>
      <c r="DQ81" s="43">
        <f t="shared" si="961"/>
        <v>0</v>
      </c>
      <c r="DR81" s="40"/>
      <c r="DS81" s="46"/>
      <c r="DT81" s="40"/>
      <c r="DU81" s="41">
        <f t="shared" si="962"/>
        <v>0</v>
      </c>
      <c r="DV81" s="40"/>
      <c r="DW81" s="41">
        <f t="shared" si="963"/>
        <v>0</v>
      </c>
      <c r="DX81" s="40"/>
      <c r="DY81" s="46"/>
      <c r="DZ81" s="45"/>
      <c r="EA81" s="45"/>
      <c r="EB81" s="57"/>
      <c r="EC81" s="46">
        <f t="shared" si="964"/>
        <v>0</v>
      </c>
      <c r="ED81" s="57"/>
      <c r="EE81" s="57"/>
      <c r="EF81" s="57"/>
      <c r="EG81" s="47">
        <f t="shared" si="965"/>
        <v>0</v>
      </c>
      <c r="EH81" s="77"/>
      <c r="EI81" s="77"/>
      <c r="EJ81" s="77"/>
      <c r="EK81" s="77"/>
      <c r="EL81" s="47"/>
      <c r="EM81" s="77"/>
      <c r="EN81" s="48">
        <f t="shared" si="966"/>
        <v>0</v>
      </c>
      <c r="EO81" s="48">
        <f t="shared" si="966"/>
        <v>0</v>
      </c>
    </row>
    <row r="82" spans="1:145" ht="30" customHeight="1" x14ac:dyDescent="0.25">
      <c r="A82" s="34"/>
      <c r="B82" s="34">
        <v>52</v>
      </c>
      <c r="C82" s="153" t="s">
        <v>226</v>
      </c>
      <c r="D82" s="80" t="s">
        <v>227</v>
      </c>
      <c r="E82" s="36">
        <v>17622</v>
      </c>
      <c r="F82" s="37">
        <v>3.18</v>
      </c>
      <c r="G82" s="38"/>
      <c r="H82" s="67">
        <v>1</v>
      </c>
      <c r="I82" s="68"/>
      <c r="J82" s="66">
        <v>1.4</v>
      </c>
      <c r="K82" s="66">
        <v>1.68</v>
      </c>
      <c r="L82" s="66">
        <v>2.23</v>
      </c>
      <c r="M82" s="69">
        <v>2.57</v>
      </c>
      <c r="N82" s="40"/>
      <c r="O82" s="41">
        <f t="shared" si="909"/>
        <v>0</v>
      </c>
      <c r="P82" s="74"/>
      <c r="Q82" s="41">
        <f t="shared" si="910"/>
        <v>0</v>
      </c>
      <c r="R82" s="46"/>
      <c r="S82" s="41">
        <f t="shared" si="911"/>
        <v>0</v>
      </c>
      <c r="T82" s="40"/>
      <c r="U82" s="41">
        <f t="shared" si="912"/>
        <v>0</v>
      </c>
      <c r="V82" s="40"/>
      <c r="W82" s="41">
        <f t="shared" si="913"/>
        <v>0</v>
      </c>
      <c r="X82" s="40"/>
      <c r="Y82" s="41">
        <f t="shared" si="914"/>
        <v>0</v>
      </c>
      <c r="Z82" s="46"/>
      <c r="AA82" s="41">
        <f t="shared" si="915"/>
        <v>0</v>
      </c>
      <c r="AB82" s="40"/>
      <c r="AC82" s="41">
        <f t="shared" si="916"/>
        <v>0</v>
      </c>
      <c r="AD82" s="46"/>
      <c r="AE82" s="40">
        <f>SUM(AD82*$E82*$F82*$H82*$K82*$AE$10)</f>
        <v>0</v>
      </c>
      <c r="AF82" s="46"/>
      <c r="AG82" s="40">
        <f t="shared" si="917"/>
        <v>0</v>
      </c>
      <c r="AH82" s="40"/>
      <c r="AI82" s="43">
        <f t="shared" si="918"/>
        <v>0</v>
      </c>
      <c r="AJ82" s="40"/>
      <c r="AK82" s="43">
        <f t="shared" si="919"/>
        <v>0</v>
      </c>
      <c r="AL82" s="40"/>
      <c r="AM82" s="43">
        <f t="shared" si="920"/>
        <v>0</v>
      </c>
      <c r="AN82" s="40"/>
      <c r="AO82" s="43">
        <f t="shared" si="921"/>
        <v>0</v>
      </c>
      <c r="AP82" s="40">
        <v>0</v>
      </c>
      <c r="AQ82" s="43">
        <f t="shared" si="922"/>
        <v>0</v>
      </c>
      <c r="AR82" s="40">
        <v>0</v>
      </c>
      <c r="AS82" s="43">
        <f t="shared" si="923"/>
        <v>0</v>
      </c>
      <c r="AT82" s="40"/>
      <c r="AU82" s="43">
        <f t="shared" si="924"/>
        <v>0</v>
      </c>
      <c r="AV82" s="40"/>
      <c r="AW82" s="43">
        <f t="shared" si="925"/>
        <v>0</v>
      </c>
      <c r="AX82" s="40"/>
      <c r="AY82" s="43">
        <f t="shared" si="926"/>
        <v>0</v>
      </c>
      <c r="AZ82" s="40"/>
      <c r="BA82" s="43">
        <f t="shared" si="927"/>
        <v>0</v>
      </c>
      <c r="BB82" s="40"/>
      <c r="BC82" s="43">
        <f t="shared" si="928"/>
        <v>0</v>
      </c>
      <c r="BD82" s="40"/>
      <c r="BE82" s="43">
        <f t="shared" si="929"/>
        <v>0</v>
      </c>
      <c r="BF82" s="40"/>
      <c r="BG82" s="43">
        <f t="shared" si="930"/>
        <v>0</v>
      </c>
      <c r="BH82" s="40"/>
      <c r="BI82" s="43">
        <f t="shared" si="931"/>
        <v>0</v>
      </c>
      <c r="BJ82" s="40"/>
      <c r="BK82" s="43">
        <f t="shared" si="932"/>
        <v>0</v>
      </c>
      <c r="BL82" s="40"/>
      <c r="BM82" s="43">
        <f t="shared" si="933"/>
        <v>0</v>
      </c>
      <c r="BN82" s="76"/>
      <c r="BO82" s="43">
        <f t="shared" si="934"/>
        <v>0</v>
      </c>
      <c r="BP82" s="40"/>
      <c r="BQ82" s="43">
        <f t="shared" si="935"/>
        <v>0</v>
      </c>
      <c r="BR82" s="40"/>
      <c r="BS82" s="43">
        <f t="shared" si="936"/>
        <v>0</v>
      </c>
      <c r="BT82" s="40"/>
      <c r="BU82" s="43">
        <f t="shared" si="937"/>
        <v>0</v>
      </c>
      <c r="BV82" s="40"/>
      <c r="BW82" s="43">
        <f t="shared" si="938"/>
        <v>0</v>
      </c>
      <c r="BX82" s="40"/>
      <c r="BY82" s="43">
        <f t="shared" si="939"/>
        <v>0</v>
      </c>
      <c r="BZ82" s="40"/>
      <c r="CA82" s="43">
        <f t="shared" si="940"/>
        <v>0</v>
      </c>
      <c r="CB82" s="46"/>
      <c r="CC82" s="43">
        <f t="shared" si="941"/>
        <v>0</v>
      </c>
      <c r="CD82" s="40"/>
      <c r="CE82" s="43">
        <f t="shared" si="942"/>
        <v>0</v>
      </c>
      <c r="CF82" s="40"/>
      <c r="CG82" s="43">
        <f t="shared" si="943"/>
        <v>0</v>
      </c>
      <c r="CH82" s="46"/>
      <c r="CI82" s="43">
        <f t="shared" si="944"/>
        <v>0</v>
      </c>
      <c r="CJ82" s="46"/>
      <c r="CK82" s="43">
        <f t="shared" si="945"/>
        <v>0</v>
      </c>
      <c r="CL82" s="40"/>
      <c r="CM82" s="43">
        <f t="shared" si="946"/>
        <v>0</v>
      </c>
      <c r="CN82" s="40"/>
      <c r="CO82" s="43">
        <f t="shared" si="947"/>
        <v>0</v>
      </c>
      <c r="CP82" s="46"/>
      <c r="CQ82" s="43">
        <f t="shared" si="948"/>
        <v>0</v>
      </c>
      <c r="CR82" s="40"/>
      <c r="CS82" s="43">
        <f t="shared" si="949"/>
        <v>0</v>
      </c>
      <c r="CT82" s="40"/>
      <c r="CU82" s="43">
        <f t="shared" si="950"/>
        <v>0</v>
      </c>
      <c r="CV82" s="40"/>
      <c r="CW82" s="43">
        <f t="shared" si="951"/>
        <v>0</v>
      </c>
      <c r="CX82" s="40"/>
      <c r="CY82" s="43">
        <f t="shared" si="952"/>
        <v>0</v>
      </c>
      <c r="CZ82" s="40"/>
      <c r="DA82" s="43">
        <f t="shared" si="953"/>
        <v>0</v>
      </c>
      <c r="DB82" s="40"/>
      <c r="DC82" s="43">
        <f t="shared" si="954"/>
        <v>0</v>
      </c>
      <c r="DD82" s="40"/>
      <c r="DE82" s="40">
        <f t="shared" si="955"/>
        <v>0</v>
      </c>
      <c r="DF82" s="50"/>
      <c r="DG82" s="40">
        <f t="shared" si="956"/>
        <v>0</v>
      </c>
      <c r="DH82" s="40"/>
      <c r="DI82" s="40">
        <f t="shared" si="957"/>
        <v>0</v>
      </c>
      <c r="DJ82" s="40"/>
      <c r="DK82" s="40">
        <f t="shared" si="958"/>
        <v>0</v>
      </c>
      <c r="DL82" s="40"/>
      <c r="DM82" s="41">
        <f t="shared" si="959"/>
        <v>0</v>
      </c>
      <c r="DN82" s="40"/>
      <c r="DO82" s="41">
        <f t="shared" si="960"/>
        <v>0</v>
      </c>
      <c r="DP82" s="40"/>
      <c r="DQ82" s="43">
        <f t="shared" si="961"/>
        <v>0</v>
      </c>
      <c r="DR82" s="40"/>
      <c r="DS82" s="46"/>
      <c r="DT82" s="40"/>
      <c r="DU82" s="41">
        <f t="shared" si="962"/>
        <v>0</v>
      </c>
      <c r="DV82" s="40"/>
      <c r="DW82" s="41">
        <f t="shared" si="963"/>
        <v>0</v>
      </c>
      <c r="DX82" s="40"/>
      <c r="DY82" s="46"/>
      <c r="DZ82" s="45"/>
      <c r="EA82" s="45"/>
      <c r="EB82" s="40"/>
      <c r="EC82" s="46">
        <f t="shared" si="964"/>
        <v>0</v>
      </c>
      <c r="ED82" s="40"/>
      <c r="EE82" s="40"/>
      <c r="EF82" s="40"/>
      <c r="EG82" s="47">
        <f t="shared" si="965"/>
        <v>0</v>
      </c>
      <c r="EH82" s="77"/>
      <c r="EI82" s="77"/>
      <c r="EJ82" s="77"/>
      <c r="EK82" s="77"/>
      <c r="EL82" s="47"/>
      <c r="EM82" s="77"/>
      <c r="EN82" s="48">
        <f t="shared" si="966"/>
        <v>0</v>
      </c>
      <c r="EO82" s="48">
        <f t="shared" si="966"/>
        <v>0</v>
      </c>
    </row>
    <row r="83" spans="1:145" x14ac:dyDescent="0.25">
      <c r="A83" s="34"/>
      <c r="B83" s="34">
        <v>53</v>
      </c>
      <c r="C83" s="153" t="s">
        <v>228</v>
      </c>
      <c r="D83" s="80" t="s">
        <v>229</v>
      </c>
      <c r="E83" s="36">
        <v>17622</v>
      </c>
      <c r="F83" s="37">
        <v>0.8</v>
      </c>
      <c r="G83" s="38"/>
      <c r="H83" s="67">
        <v>1</v>
      </c>
      <c r="I83" s="68"/>
      <c r="J83" s="66">
        <v>1.4</v>
      </c>
      <c r="K83" s="66">
        <v>1.68</v>
      </c>
      <c r="L83" s="66">
        <v>2.23</v>
      </c>
      <c r="M83" s="69">
        <v>2.57</v>
      </c>
      <c r="N83" s="40"/>
      <c r="O83" s="41">
        <f t="shared" si="909"/>
        <v>0</v>
      </c>
      <c r="P83" s="74"/>
      <c r="Q83" s="41">
        <f t="shared" si="910"/>
        <v>0</v>
      </c>
      <c r="R83" s="46"/>
      <c r="S83" s="41">
        <f t="shared" si="911"/>
        <v>0</v>
      </c>
      <c r="T83" s="40"/>
      <c r="U83" s="41">
        <f t="shared" si="912"/>
        <v>0</v>
      </c>
      <c r="V83" s="40"/>
      <c r="W83" s="41">
        <f t="shared" si="913"/>
        <v>0</v>
      </c>
      <c r="X83" s="40"/>
      <c r="Y83" s="41">
        <f t="shared" si="914"/>
        <v>0</v>
      </c>
      <c r="Z83" s="46"/>
      <c r="AA83" s="41">
        <f t="shared" si="915"/>
        <v>0</v>
      </c>
      <c r="AB83" s="40">
        <v>3</v>
      </c>
      <c r="AC83" s="41">
        <f t="shared" si="916"/>
        <v>59209.919999999998</v>
      </c>
      <c r="AD83" s="46"/>
      <c r="AE83" s="40">
        <f>SUM(AD83*$E83*$F83*$H83*$K83*$AE$10)</f>
        <v>0</v>
      </c>
      <c r="AF83" s="46"/>
      <c r="AG83" s="40">
        <f t="shared" si="917"/>
        <v>0</v>
      </c>
      <c r="AH83" s="40"/>
      <c r="AI83" s="43">
        <f t="shared" si="918"/>
        <v>0</v>
      </c>
      <c r="AJ83" s="40"/>
      <c r="AK83" s="43">
        <f t="shared" si="919"/>
        <v>0</v>
      </c>
      <c r="AL83" s="40">
        <v>5</v>
      </c>
      <c r="AM83" s="43">
        <f t="shared" si="920"/>
        <v>98683.199999999997</v>
      </c>
      <c r="AN83" s="40"/>
      <c r="AO83" s="43">
        <f t="shared" si="921"/>
        <v>0</v>
      </c>
      <c r="AP83" s="40">
        <v>2</v>
      </c>
      <c r="AQ83" s="43">
        <f t="shared" si="922"/>
        <v>39473.279999999999</v>
      </c>
      <c r="AR83" s="40">
        <v>5</v>
      </c>
      <c r="AS83" s="43">
        <f t="shared" si="923"/>
        <v>98683.199999999997</v>
      </c>
      <c r="AT83" s="40"/>
      <c r="AU83" s="43">
        <f t="shared" si="924"/>
        <v>0</v>
      </c>
      <c r="AV83" s="40"/>
      <c r="AW83" s="43">
        <f t="shared" si="925"/>
        <v>0</v>
      </c>
      <c r="AX83" s="40"/>
      <c r="AY83" s="43">
        <f t="shared" si="926"/>
        <v>0</v>
      </c>
      <c r="AZ83" s="40"/>
      <c r="BA83" s="43">
        <f t="shared" si="927"/>
        <v>0</v>
      </c>
      <c r="BB83" s="40"/>
      <c r="BC83" s="43">
        <f t="shared" si="928"/>
        <v>0</v>
      </c>
      <c r="BD83" s="40"/>
      <c r="BE83" s="43">
        <f t="shared" si="929"/>
        <v>0</v>
      </c>
      <c r="BF83" s="40">
        <v>7</v>
      </c>
      <c r="BG83" s="43">
        <f t="shared" si="930"/>
        <v>138156.48000000001</v>
      </c>
      <c r="BH83" s="40"/>
      <c r="BI83" s="43">
        <f t="shared" si="931"/>
        <v>0</v>
      </c>
      <c r="BJ83" s="40"/>
      <c r="BK83" s="43">
        <f t="shared" si="932"/>
        <v>0</v>
      </c>
      <c r="BL83" s="40"/>
      <c r="BM83" s="43">
        <f t="shared" si="933"/>
        <v>0</v>
      </c>
      <c r="BN83" s="76"/>
      <c r="BO83" s="43">
        <f t="shared" si="934"/>
        <v>0</v>
      </c>
      <c r="BP83" s="40">
        <v>2</v>
      </c>
      <c r="BQ83" s="43">
        <f t="shared" si="935"/>
        <v>39473.279999999999</v>
      </c>
      <c r="BR83" s="40"/>
      <c r="BS83" s="43">
        <f t="shared" si="936"/>
        <v>0</v>
      </c>
      <c r="BT83" s="40">
        <v>15</v>
      </c>
      <c r="BU83" s="43">
        <f t="shared" si="937"/>
        <v>296049.59999999998</v>
      </c>
      <c r="BV83" s="40"/>
      <c r="BW83" s="43">
        <f t="shared" si="938"/>
        <v>0</v>
      </c>
      <c r="BX83" s="40"/>
      <c r="BY83" s="43">
        <f t="shared" si="939"/>
        <v>0</v>
      </c>
      <c r="BZ83" s="40">
        <v>8</v>
      </c>
      <c r="CA83" s="43">
        <f t="shared" si="940"/>
        <v>157893.12</v>
      </c>
      <c r="CB83" s="46">
        <v>5</v>
      </c>
      <c r="CC83" s="43">
        <f t="shared" si="941"/>
        <v>118419.84</v>
      </c>
      <c r="CD83" s="40"/>
      <c r="CE83" s="43">
        <f t="shared" si="942"/>
        <v>0</v>
      </c>
      <c r="CF83" s="40"/>
      <c r="CG83" s="43">
        <f t="shared" si="943"/>
        <v>0</v>
      </c>
      <c r="CH83" s="46"/>
      <c r="CI83" s="43">
        <f t="shared" si="944"/>
        <v>0</v>
      </c>
      <c r="CJ83" s="46"/>
      <c r="CK83" s="43">
        <f t="shared" si="945"/>
        <v>0</v>
      </c>
      <c r="CL83" s="40"/>
      <c r="CM83" s="43">
        <f t="shared" si="946"/>
        <v>0</v>
      </c>
      <c r="CN83" s="40"/>
      <c r="CO83" s="43">
        <f t="shared" si="947"/>
        <v>0</v>
      </c>
      <c r="CP83" s="46">
        <v>10</v>
      </c>
      <c r="CQ83" s="43">
        <f t="shared" si="948"/>
        <v>236839.67999999999</v>
      </c>
      <c r="CR83" s="40"/>
      <c r="CS83" s="43">
        <f t="shared" si="949"/>
        <v>0</v>
      </c>
      <c r="CT83" s="40">
        <v>6</v>
      </c>
      <c r="CU83" s="43">
        <f t="shared" si="950"/>
        <v>142103.80799999999</v>
      </c>
      <c r="CV83" s="40"/>
      <c r="CW83" s="43">
        <f t="shared" si="951"/>
        <v>0</v>
      </c>
      <c r="CX83" s="40">
        <v>6</v>
      </c>
      <c r="CY83" s="43">
        <f t="shared" si="952"/>
        <v>142103.80799999999</v>
      </c>
      <c r="CZ83" s="40"/>
      <c r="DA83" s="43">
        <f t="shared" si="953"/>
        <v>0</v>
      </c>
      <c r="DB83" s="40"/>
      <c r="DC83" s="43">
        <f t="shared" si="954"/>
        <v>0</v>
      </c>
      <c r="DD83" s="40">
        <v>10</v>
      </c>
      <c r="DE83" s="40">
        <f t="shared" si="955"/>
        <v>236839.67999999999</v>
      </c>
      <c r="DF83" s="70">
        <v>1</v>
      </c>
      <c r="DG83" s="40">
        <f t="shared" si="956"/>
        <v>23683.968000000001</v>
      </c>
      <c r="DH83" s="40"/>
      <c r="DI83" s="40">
        <f t="shared" si="957"/>
        <v>0</v>
      </c>
      <c r="DJ83" s="40"/>
      <c r="DK83" s="40">
        <f t="shared" si="958"/>
        <v>0</v>
      </c>
      <c r="DL83" s="40"/>
      <c r="DM83" s="41">
        <f t="shared" si="959"/>
        <v>0</v>
      </c>
      <c r="DN83" s="40"/>
      <c r="DO83" s="41">
        <f t="shared" si="960"/>
        <v>0</v>
      </c>
      <c r="DP83" s="40"/>
      <c r="DQ83" s="43">
        <f t="shared" si="961"/>
        <v>0</v>
      </c>
      <c r="DR83" s="40"/>
      <c r="DS83" s="46"/>
      <c r="DT83" s="40"/>
      <c r="DU83" s="41">
        <f t="shared" si="962"/>
        <v>0</v>
      </c>
      <c r="DV83" s="40"/>
      <c r="DW83" s="41">
        <f t="shared" si="963"/>
        <v>0</v>
      </c>
      <c r="DX83" s="40"/>
      <c r="DY83" s="46"/>
      <c r="DZ83" s="45"/>
      <c r="EA83" s="45"/>
      <c r="EB83" s="40"/>
      <c r="EC83" s="46">
        <f t="shared" si="964"/>
        <v>0</v>
      </c>
      <c r="ED83" s="40"/>
      <c r="EE83" s="40"/>
      <c r="EF83" s="40"/>
      <c r="EG83" s="47">
        <f t="shared" si="965"/>
        <v>0</v>
      </c>
      <c r="EH83" s="77"/>
      <c r="EI83" s="77"/>
      <c r="EJ83" s="77"/>
      <c r="EK83" s="77"/>
      <c r="EL83" s="47"/>
      <c r="EM83" s="77"/>
      <c r="EN83" s="48">
        <f t="shared" si="966"/>
        <v>85</v>
      </c>
      <c r="EO83" s="48">
        <f t="shared" si="966"/>
        <v>1827612.8639999998</v>
      </c>
    </row>
    <row r="84" spans="1:145" s="158" customFormat="1" ht="15" customHeight="1" x14ac:dyDescent="0.25">
      <c r="A84" s="217">
        <v>19</v>
      </c>
      <c r="B84" s="217"/>
      <c r="C84" s="218" t="s">
        <v>230</v>
      </c>
      <c r="D84" s="234" t="s">
        <v>231</v>
      </c>
      <c r="E84" s="228">
        <v>17622</v>
      </c>
      <c r="F84" s="229"/>
      <c r="G84" s="230"/>
      <c r="H84" s="221"/>
      <c r="I84" s="221"/>
      <c r="J84" s="66">
        <v>1.4</v>
      </c>
      <c r="K84" s="66">
        <v>1.68</v>
      </c>
      <c r="L84" s="66">
        <v>2.23</v>
      </c>
      <c r="M84" s="69">
        <v>2.57</v>
      </c>
      <c r="N84" s="231">
        <f t="shared" ref="N84:AS84" si="967">SUM(N85:N140)</f>
        <v>466</v>
      </c>
      <c r="O84" s="231">
        <f t="shared" si="967"/>
        <v>59934662.094542399</v>
      </c>
      <c r="P84" s="231">
        <f t="shared" si="967"/>
        <v>0</v>
      </c>
      <c r="Q84" s="231">
        <f t="shared" si="967"/>
        <v>0</v>
      </c>
      <c r="R84" s="231">
        <f t="shared" si="967"/>
        <v>5511</v>
      </c>
      <c r="S84" s="231">
        <f t="shared" si="967"/>
        <v>773490067.4586097</v>
      </c>
      <c r="T84" s="231">
        <f t="shared" si="967"/>
        <v>0</v>
      </c>
      <c r="U84" s="231">
        <f t="shared" si="967"/>
        <v>0</v>
      </c>
      <c r="V84" s="231">
        <f t="shared" si="967"/>
        <v>0</v>
      </c>
      <c r="W84" s="231">
        <f t="shared" si="967"/>
        <v>0</v>
      </c>
      <c r="X84" s="231">
        <f t="shared" si="967"/>
        <v>0</v>
      </c>
      <c r="Y84" s="231">
        <f t="shared" si="967"/>
        <v>0</v>
      </c>
      <c r="Z84" s="231">
        <f t="shared" si="967"/>
        <v>0</v>
      </c>
      <c r="AA84" s="231">
        <f t="shared" si="967"/>
        <v>0</v>
      </c>
      <c r="AB84" s="231">
        <f t="shared" si="967"/>
        <v>294</v>
      </c>
      <c r="AC84" s="231">
        <f t="shared" si="967"/>
        <v>3531091.6795968004</v>
      </c>
      <c r="AD84" s="231">
        <f t="shared" si="967"/>
        <v>163</v>
      </c>
      <c r="AE84" s="231">
        <f t="shared" si="967"/>
        <v>11347877.217600001</v>
      </c>
      <c r="AF84" s="231">
        <f t="shared" si="967"/>
        <v>67</v>
      </c>
      <c r="AG84" s="231">
        <f t="shared" si="967"/>
        <v>493529.34893327998</v>
      </c>
      <c r="AH84" s="231">
        <f t="shared" si="967"/>
        <v>0</v>
      </c>
      <c r="AI84" s="231">
        <f t="shared" si="967"/>
        <v>0</v>
      </c>
      <c r="AJ84" s="231">
        <f t="shared" si="967"/>
        <v>0</v>
      </c>
      <c r="AK84" s="231">
        <f t="shared" si="967"/>
        <v>0</v>
      </c>
      <c r="AL84" s="231">
        <f t="shared" si="967"/>
        <v>0</v>
      </c>
      <c r="AM84" s="231">
        <f t="shared" si="967"/>
        <v>0</v>
      </c>
      <c r="AN84" s="231">
        <f t="shared" si="967"/>
        <v>0</v>
      </c>
      <c r="AO84" s="231">
        <f t="shared" si="967"/>
        <v>0</v>
      </c>
      <c r="AP84" s="231">
        <f t="shared" si="967"/>
        <v>470</v>
      </c>
      <c r="AQ84" s="231">
        <f t="shared" si="967"/>
        <v>12444296.629248001</v>
      </c>
      <c r="AR84" s="231">
        <f t="shared" si="967"/>
        <v>1660</v>
      </c>
      <c r="AS84" s="231">
        <f t="shared" si="967"/>
        <v>11978652.055392001</v>
      </c>
      <c r="AT84" s="231">
        <f t="shared" ref="AT84:DE84" si="968">SUM(AT85:AT140)</f>
        <v>0</v>
      </c>
      <c r="AU84" s="231">
        <f t="shared" si="968"/>
        <v>0</v>
      </c>
      <c r="AV84" s="231">
        <f t="shared" si="968"/>
        <v>420</v>
      </c>
      <c r="AW84" s="231">
        <f t="shared" si="968"/>
        <v>6171601.9055327997</v>
      </c>
      <c r="AX84" s="231">
        <f t="shared" si="968"/>
        <v>1958</v>
      </c>
      <c r="AY84" s="231">
        <f t="shared" si="968"/>
        <v>16003487.194041599</v>
      </c>
      <c r="AZ84" s="231">
        <f t="shared" si="968"/>
        <v>0</v>
      </c>
      <c r="BA84" s="231">
        <f t="shared" si="968"/>
        <v>0</v>
      </c>
      <c r="BB84" s="231">
        <f t="shared" si="968"/>
        <v>0</v>
      </c>
      <c r="BC84" s="231">
        <f t="shared" si="968"/>
        <v>0</v>
      </c>
      <c r="BD84" s="231">
        <f t="shared" si="968"/>
        <v>0</v>
      </c>
      <c r="BE84" s="231">
        <f t="shared" si="968"/>
        <v>0</v>
      </c>
      <c r="BF84" s="231">
        <f t="shared" si="968"/>
        <v>0</v>
      </c>
      <c r="BG84" s="231">
        <f t="shared" si="968"/>
        <v>0</v>
      </c>
      <c r="BH84" s="231">
        <f t="shared" si="968"/>
        <v>0</v>
      </c>
      <c r="BI84" s="231">
        <f t="shared" si="968"/>
        <v>0</v>
      </c>
      <c r="BJ84" s="231">
        <f t="shared" si="968"/>
        <v>0</v>
      </c>
      <c r="BK84" s="231">
        <f t="shared" si="968"/>
        <v>0</v>
      </c>
      <c r="BL84" s="231">
        <f t="shared" si="968"/>
        <v>0</v>
      </c>
      <c r="BM84" s="231">
        <f t="shared" si="968"/>
        <v>0</v>
      </c>
      <c r="BN84" s="231">
        <f t="shared" si="968"/>
        <v>0</v>
      </c>
      <c r="BO84" s="231">
        <f t="shared" si="968"/>
        <v>0</v>
      </c>
      <c r="BP84" s="231">
        <f t="shared" si="968"/>
        <v>49</v>
      </c>
      <c r="BQ84" s="231">
        <f t="shared" si="968"/>
        <v>322766.00405279995</v>
      </c>
      <c r="BR84" s="231">
        <f t="shared" si="968"/>
        <v>0</v>
      </c>
      <c r="BS84" s="231">
        <f t="shared" si="968"/>
        <v>0</v>
      </c>
      <c r="BT84" s="231">
        <f t="shared" si="968"/>
        <v>60</v>
      </c>
      <c r="BU84" s="231">
        <f t="shared" si="968"/>
        <v>786506.09083200002</v>
      </c>
      <c r="BV84" s="231">
        <f t="shared" si="968"/>
        <v>86</v>
      </c>
      <c r="BW84" s="231">
        <f t="shared" si="968"/>
        <v>1239493.0217471998</v>
      </c>
      <c r="BX84" s="231">
        <f t="shared" si="968"/>
        <v>40</v>
      </c>
      <c r="BY84" s="231">
        <f t="shared" si="968"/>
        <v>263482.45228800003</v>
      </c>
      <c r="BZ84" s="231">
        <f t="shared" si="968"/>
        <v>360</v>
      </c>
      <c r="CA84" s="231">
        <f t="shared" si="968"/>
        <v>40169611.722873598</v>
      </c>
      <c r="CB84" s="231">
        <f t="shared" si="968"/>
        <v>920</v>
      </c>
      <c r="CC84" s="231">
        <f t="shared" si="968"/>
        <v>11040468.377716798</v>
      </c>
      <c r="CD84" s="231">
        <f t="shared" si="968"/>
        <v>380</v>
      </c>
      <c r="CE84" s="231">
        <f t="shared" si="968"/>
        <v>2708382.4444511998</v>
      </c>
      <c r="CF84" s="231">
        <f t="shared" si="968"/>
        <v>680</v>
      </c>
      <c r="CG84" s="231">
        <f t="shared" si="968"/>
        <v>5006566.7115551997</v>
      </c>
      <c r="CH84" s="231">
        <f t="shared" si="968"/>
        <v>0</v>
      </c>
      <c r="CI84" s="231">
        <f t="shared" si="968"/>
        <v>0</v>
      </c>
      <c r="CJ84" s="231">
        <f t="shared" si="968"/>
        <v>0</v>
      </c>
      <c r="CK84" s="231">
        <f t="shared" si="968"/>
        <v>0</v>
      </c>
      <c r="CL84" s="231">
        <f t="shared" si="968"/>
        <v>137</v>
      </c>
      <c r="CM84" s="231">
        <f t="shared" si="968"/>
        <v>1633249.5192446397</v>
      </c>
      <c r="CN84" s="231">
        <f t="shared" si="968"/>
        <v>0</v>
      </c>
      <c r="CO84" s="231">
        <f t="shared" si="968"/>
        <v>0</v>
      </c>
      <c r="CP84" s="231">
        <f t="shared" si="968"/>
        <v>0</v>
      </c>
      <c r="CQ84" s="231">
        <f t="shared" si="968"/>
        <v>0</v>
      </c>
      <c r="CR84" s="231">
        <f t="shared" si="968"/>
        <v>45</v>
      </c>
      <c r="CS84" s="231">
        <f t="shared" si="968"/>
        <v>320729.50000079995</v>
      </c>
      <c r="CT84" s="231">
        <f t="shared" si="968"/>
        <v>70</v>
      </c>
      <c r="CU84" s="231">
        <f t="shared" si="968"/>
        <v>498912.55555679993</v>
      </c>
      <c r="CV84" s="231">
        <f t="shared" si="968"/>
        <v>0</v>
      </c>
      <c r="CW84" s="231">
        <f t="shared" si="968"/>
        <v>0</v>
      </c>
      <c r="CX84" s="231">
        <f t="shared" si="968"/>
        <v>0</v>
      </c>
      <c r="CY84" s="231">
        <f t="shared" si="968"/>
        <v>0</v>
      </c>
      <c r="CZ84" s="231">
        <f t="shared" si="968"/>
        <v>70</v>
      </c>
      <c r="DA84" s="231">
        <f t="shared" si="968"/>
        <v>498912.55555679993</v>
      </c>
      <c r="DB84" s="231">
        <f t="shared" si="968"/>
        <v>0</v>
      </c>
      <c r="DC84" s="231">
        <f t="shared" si="968"/>
        <v>0</v>
      </c>
      <c r="DD84" s="231">
        <f t="shared" si="968"/>
        <v>0</v>
      </c>
      <c r="DE84" s="231">
        <f t="shared" si="968"/>
        <v>0</v>
      </c>
      <c r="DF84" s="231">
        <f t="shared" ref="DF84:EK84" si="969">SUM(DF85:DF140)</f>
        <v>0</v>
      </c>
      <c r="DG84" s="231">
        <f t="shared" si="969"/>
        <v>0</v>
      </c>
      <c r="DH84" s="231">
        <f t="shared" si="969"/>
        <v>0</v>
      </c>
      <c r="DI84" s="231">
        <f t="shared" si="969"/>
        <v>0</v>
      </c>
      <c r="DJ84" s="231">
        <f t="shared" si="969"/>
        <v>0</v>
      </c>
      <c r="DK84" s="231">
        <f t="shared" si="969"/>
        <v>0</v>
      </c>
      <c r="DL84" s="231">
        <f t="shared" si="969"/>
        <v>0</v>
      </c>
      <c r="DM84" s="231">
        <f t="shared" si="969"/>
        <v>0</v>
      </c>
      <c r="DN84" s="231">
        <f t="shared" si="969"/>
        <v>0</v>
      </c>
      <c r="DO84" s="231">
        <f t="shared" si="969"/>
        <v>0</v>
      </c>
      <c r="DP84" s="231">
        <f t="shared" si="969"/>
        <v>0</v>
      </c>
      <c r="DQ84" s="231">
        <f t="shared" si="969"/>
        <v>0</v>
      </c>
      <c r="DR84" s="231">
        <f t="shared" si="969"/>
        <v>0</v>
      </c>
      <c r="DS84" s="231">
        <f t="shared" si="969"/>
        <v>0</v>
      </c>
      <c r="DT84" s="231">
        <f t="shared" si="969"/>
        <v>0</v>
      </c>
      <c r="DU84" s="231">
        <f t="shared" si="969"/>
        <v>0</v>
      </c>
      <c r="DV84" s="231">
        <f t="shared" si="969"/>
        <v>0</v>
      </c>
      <c r="DW84" s="231">
        <f t="shared" si="969"/>
        <v>0</v>
      </c>
      <c r="DX84" s="231">
        <f t="shared" si="969"/>
        <v>328</v>
      </c>
      <c r="DY84" s="231">
        <f t="shared" si="969"/>
        <v>47336121.065684877</v>
      </c>
      <c r="DZ84" s="231">
        <f t="shared" si="969"/>
        <v>0</v>
      </c>
      <c r="EA84" s="231">
        <f t="shared" si="969"/>
        <v>0</v>
      </c>
      <c r="EB84" s="231">
        <f t="shared" si="969"/>
        <v>0</v>
      </c>
      <c r="EC84" s="231">
        <f t="shared" si="969"/>
        <v>0</v>
      </c>
      <c r="ED84" s="231">
        <f t="shared" si="969"/>
        <v>0</v>
      </c>
      <c r="EE84" s="231">
        <f t="shared" si="969"/>
        <v>0</v>
      </c>
      <c r="EF84" s="231">
        <f t="shared" si="969"/>
        <v>0</v>
      </c>
      <c r="EG84" s="231">
        <f t="shared" si="969"/>
        <v>0</v>
      </c>
      <c r="EH84" s="231">
        <f t="shared" si="969"/>
        <v>0</v>
      </c>
      <c r="EI84" s="231">
        <f t="shared" si="969"/>
        <v>0</v>
      </c>
      <c r="EJ84" s="231">
        <f t="shared" si="969"/>
        <v>0</v>
      </c>
      <c r="EK84" s="231">
        <f t="shared" si="969"/>
        <v>0</v>
      </c>
      <c r="EL84" s="231"/>
      <c r="EM84" s="231"/>
      <c r="EN84" s="231">
        <f>SUM(EN85:EN140)</f>
        <v>14234</v>
      </c>
      <c r="EO84" s="231">
        <f>SUM(EO85:EO140)</f>
        <v>1007220467.6050574</v>
      </c>
    </row>
    <row r="85" spans="1:145" ht="30" customHeight="1" x14ac:dyDescent="0.25">
      <c r="A85" s="190"/>
      <c r="B85" s="190">
        <v>54</v>
      </c>
      <c r="C85" s="156" t="s">
        <v>232</v>
      </c>
      <c r="D85" s="58" t="s">
        <v>233</v>
      </c>
      <c r="E85" s="192">
        <v>17622</v>
      </c>
      <c r="F85" s="193">
        <v>2.35</v>
      </c>
      <c r="G85" s="194"/>
      <c r="H85" s="195">
        <v>1</v>
      </c>
      <c r="I85" s="157"/>
      <c r="J85" s="72">
        <v>1.4</v>
      </c>
      <c r="K85" s="72">
        <v>1.68</v>
      </c>
      <c r="L85" s="72">
        <v>2.23</v>
      </c>
      <c r="M85" s="73">
        <v>2.57</v>
      </c>
      <c r="N85" s="63">
        <v>0</v>
      </c>
      <c r="O85" s="41">
        <f t="shared" ref="O85:O87" si="970">(N85*$E85*$F85*$H85*$J85*O$10)</f>
        <v>0</v>
      </c>
      <c r="P85" s="196"/>
      <c r="Q85" s="41">
        <f t="shared" ref="Q85:Q87" si="971">(P85*$E85*$F85*$H85*$J85*Q$10)</f>
        <v>0</v>
      </c>
      <c r="R85" s="196">
        <v>26</v>
      </c>
      <c r="S85" s="41">
        <f t="shared" ref="S85:S87" si="972">(R85*$E85*$F85*$H85*$J85*S$10)</f>
        <v>1507385.88</v>
      </c>
      <c r="T85" s="63"/>
      <c r="U85" s="41">
        <f t="shared" ref="U85:U87" si="973">(T85*$E85*$F85*$H85*$J85*U$10)</f>
        <v>0</v>
      </c>
      <c r="V85" s="63"/>
      <c r="W85" s="41">
        <f t="shared" ref="W85:W87" si="974">(V85*$E85*$F85*$H85*$J85*W$10)</f>
        <v>0</v>
      </c>
      <c r="X85" s="63"/>
      <c r="Y85" s="41">
        <f t="shared" ref="Y85:Y87" si="975">(X85*$E85*$F85*$H85*$J85*Y$10)</f>
        <v>0</v>
      </c>
      <c r="Z85" s="196"/>
      <c r="AA85" s="41">
        <f t="shared" ref="AA85:AA87" si="976">(Z85*$E85*$F85*$H85*$J85*AA$10)</f>
        <v>0</v>
      </c>
      <c r="AB85" s="63">
        <v>0</v>
      </c>
      <c r="AC85" s="41">
        <f t="shared" ref="AC85:AC87" si="977">(AB85*$E85*$F85*$H85*$J85*AC$10)</f>
        <v>0</v>
      </c>
      <c r="AD85" s="196">
        <v>161</v>
      </c>
      <c r="AE85" s="63">
        <f>SUM(AD85*$E85*$F85*$H85*$K85*$AE$10)</f>
        <v>11201036.616</v>
      </c>
      <c r="AF85" s="196"/>
      <c r="AG85" s="63">
        <f t="shared" ref="AG85:AG87" si="978">SUM(AF85*$E85*$F85*$H85*$K85)</f>
        <v>0</v>
      </c>
      <c r="AH85" s="40"/>
      <c r="AI85" s="43">
        <f t="shared" ref="AI85:AI87" si="979">(AH85*$E85*$F85*$H85*$J85*AI$10)</f>
        <v>0</v>
      </c>
      <c r="AJ85" s="40"/>
      <c r="AK85" s="43">
        <f t="shared" ref="AK85:AK87" si="980">(AJ85*$E85*$F85*$H85*$J85*AK$10)</f>
        <v>0</v>
      </c>
      <c r="AL85" s="40"/>
      <c r="AM85" s="43">
        <f t="shared" ref="AM85:AM87" si="981">(AL85*$E85*$F85*$H85*$J85*AM$10)</f>
        <v>0</v>
      </c>
      <c r="AN85" s="40"/>
      <c r="AO85" s="43">
        <f t="shared" ref="AO85:AO87" si="982">(AN85*$E85*$F85*$H85*$J85*AO$10)</f>
        <v>0</v>
      </c>
      <c r="AP85" s="40">
        <v>60</v>
      </c>
      <c r="AQ85" s="43">
        <f t="shared" ref="AQ85:AQ87" si="983">(AP85*$E85*$F85*$H85*$J85*AQ$10)</f>
        <v>3478582.8</v>
      </c>
      <c r="AR85" s="40"/>
      <c r="AS85" s="43">
        <f t="shared" ref="AS85:AS87" si="984">(AR85*$E85*$F85*$H85*$J85*AS$10)</f>
        <v>0</v>
      </c>
      <c r="AT85" s="40"/>
      <c r="AU85" s="43">
        <f t="shared" ref="AU85:AU87" si="985">(AT85*$E85*$F85*$H85*$J85*AU$10)</f>
        <v>0</v>
      </c>
      <c r="AV85" s="40"/>
      <c r="AW85" s="43">
        <f t="shared" ref="AW85:AW87" si="986">(AV85*$E85*$F85*$H85*$J85*AW$10)</f>
        <v>0</v>
      </c>
      <c r="AX85" s="40"/>
      <c r="AY85" s="43">
        <f t="shared" ref="AY85:AY87" si="987">(AX85*$E85*$F85*$H85*$J85*AY$10)</f>
        <v>0</v>
      </c>
      <c r="AZ85" s="40"/>
      <c r="BA85" s="43">
        <f t="shared" ref="BA85:BA87" si="988">(AZ85*$E85*$F85*$H85*$J85*BA$10)</f>
        <v>0</v>
      </c>
      <c r="BB85" s="40"/>
      <c r="BC85" s="43">
        <f t="shared" ref="BC85:BC87" si="989">(BB85*$E85*$F85*$H85*$J85*BC$10)</f>
        <v>0</v>
      </c>
      <c r="BD85" s="40"/>
      <c r="BE85" s="43">
        <f t="shared" ref="BE85:BE87" si="990">(BD85*$E85*$F85*$H85*$J85*BE$10)</f>
        <v>0</v>
      </c>
      <c r="BF85" s="40"/>
      <c r="BG85" s="43">
        <f t="shared" ref="BG85:BG87" si="991">(BF85*$E85*$F85*$H85*$J85*BG$10)</f>
        <v>0</v>
      </c>
      <c r="BH85" s="40"/>
      <c r="BI85" s="43">
        <f t="shared" ref="BI85:BI87" si="992">(BH85*$E85*$F85*$H85*$J85*BI$10)</f>
        <v>0</v>
      </c>
      <c r="BJ85" s="40"/>
      <c r="BK85" s="43">
        <f t="shared" ref="BK85:BK87" si="993">(BJ85*$E85*$F85*$H85*$J85*BK$10)</f>
        <v>0</v>
      </c>
      <c r="BL85" s="40"/>
      <c r="BM85" s="43">
        <f t="shared" ref="BM85:BM87" si="994">(BL85*$E85*$F85*$H85*$J85*BM$10)</f>
        <v>0</v>
      </c>
      <c r="BN85" s="76"/>
      <c r="BO85" s="43">
        <f t="shared" ref="BO85:BO87" si="995">(BN85*$E85*$F85*$H85*$J85*BO$10)</f>
        <v>0</v>
      </c>
      <c r="BP85" s="40"/>
      <c r="BQ85" s="43">
        <f t="shared" ref="BQ85:BQ87" si="996">(BP85*$E85*$F85*$H85*$J85*BQ$10)</f>
        <v>0</v>
      </c>
      <c r="BR85" s="40"/>
      <c r="BS85" s="43">
        <f t="shared" ref="BS85:BS87" si="997">(BR85*$E85*$F85*$H85*$J85*BS$10)</f>
        <v>0</v>
      </c>
      <c r="BT85" s="40"/>
      <c r="BU85" s="43">
        <f t="shared" ref="BU85:BU87" si="998">(BT85*$E85*$F85*$H85*$J85*BU$10)</f>
        <v>0</v>
      </c>
      <c r="BV85" s="40"/>
      <c r="BW85" s="43">
        <f t="shared" ref="BW85:BW87" si="999">(BV85*$E85*$F85*$H85*$J85*BW$10)</f>
        <v>0</v>
      </c>
      <c r="BX85" s="40"/>
      <c r="BY85" s="43">
        <f t="shared" ref="BY85:BY87" si="1000">(BX85*$E85*$F85*$H85*$J85*BY$10)</f>
        <v>0</v>
      </c>
      <c r="BZ85" s="40"/>
      <c r="CA85" s="43">
        <f t="shared" ref="CA85:CA87" si="1001">(BZ85*$E85*$F85*$H85*$J85*CA$10)</f>
        <v>0</v>
      </c>
      <c r="CB85" s="196">
        <v>0</v>
      </c>
      <c r="CC85" s="41">
        <f t="shared" ref="CC85:CC87" si="1002">SUM(CB85*$E85*$F85*$H85*$K85*CC$10)</f>
        <v>0</v>
      </c>
      <c r="CD85" s="63"/>
      <c r="CE85" s="41">
        <f t="shared" ref="CE85:CE87" si="1003">SUM(CD85*$E85*$F85*$H85*$K85*CE$10)</f>
        <v>0</v>
      </c>
      <c r="CF85" s="63"/>
      <c r="CG85" s="41">
        <f t="shared" ref="CG85:CG87" si="1004">SUM(CF85*$E85*$F85*$H85*$K85*CG$10)</f>
        <v>0</v>
      </c>
      <c r="CH85" s="196"/>
      <c r="CI85" s="41">
        <f t="shared" ref="CI85:CI87" si="1005">SUM(CH85*$E85*$F85*$H85*$K85*CI$10)</f>
        <v>0</v>
      </c>
      <c r="CJ85" s="196"/>
      <c r="CK85" s="41">
        <f t="shared" ref="CK85:CK87" si="1006">SUM(CJ85*$E85*$F85*$H85*$K85*CK$10)</f>
        <v>0</v>
      </c>
      <c r="CL85" s="63"/>
      <c r="CM85" s="41">
        <f t="shared" ref="CM85:CM87" si="1007">SUM(CL85*$E85*$F85*$H85*$K85*CM$10)</f>
        <v>0</v>
      </c>
      <c r="CN85" s="63"/>
      <c r="CO85" s="41">
        <f t="shared" ref="CO85:CO87" si="1008">SUM(CN85*$E85*$F85*$H85*$K85*CO$10)</f>
        <v>0</v>
      </c>
      <c r="CP85" s="196"/>
      <c r="CQ85" s="41">
        <f t="shared" ref="CQ85:CQ87" si="1009">SUM(CP85*$E85*$F85*$H85*$K85*CQ$10)</f>
        <v>0</v>
      </c>
      <c r="CR85" s="63"/>
      <c r="CS85" s="41">
        <f t="shared" ref="CS85:CS87" si="1010">SUM(CR85*$E85*$F85*$H85*$K85*CS$10)</f>
        <v>0</v>
      </c>
      <c r="CT85" s="63"/>
      <c r="CU85" s="41">
        <f t="shared" ref="CU85:CU87" si="1011">SUM(CT85*$E85*$F85*$H85*$K85*CU$10)</f>
        <v>0</v>
      </c>
      <c r="CV85" s="63"/>
      <c r="CW85" s="41">
        <f t="shared" ref="CW85:CW87" si="1012">SUM(CV85*$E85*$F85*$H85*$K85*CW$10)</f>
        <v>0</v>
      </c>
      <c r="CX85" s="63"/>
      <c r="CY85" s="41">
        <f t="shared" ref="CY85:CY87" si="1013">SUM(CX85*$E85*$F85*$H85*$K85*CY$10)</f>
        <v>0</v>
      </c>
      <c r="CZ85" s="63"/>
      <c r="DA85" s="41">
        <f t="shared" ref="DA85:DA87" si="1014">SUM(CZ85*$E85*$F85*$H85*$K85*DA$10)</f>
        <v>0</v>
      </c>
      <c r="DB85" s="63"/>
      <c r="DC85" s="41">
        <f t="shared" ref="DC85:DC87" si="1015">SUM(DB85*$E85*$F85*$H85*$K85*DC$10)</f>
        <v>0</v>
      </c>
      <c r="DD85" s="63"/>
      <c r="DE85" s="63">
        <f t="shared" ref="DE85:DE87" si="1016">SUM(DD85*$E85*$F85*$H85*$K85*DE$10)</f>
        <v>0</v>
      </c>
      <c r="DF85" s="197"/>
      <c r="DG85" s="63">
        <f t="shared" ref="DG85:DG87" si="1017">SUM(DF85*$E85*$F85*$H85*$K85*DG$10)</f>
        <v>0</v>
      </c>
      <c r="DH85" s="63"/>
      <c r="DI85" s="63">
        <f t="shared" ref="DI85:DI87" si="1018">SUM(DH85*$E85*$F85*$H85*$L85*DI$10)</f>
        <v>0</v>
      </c>
      <c r="DJ85" s="63"/>
      <c r="DK85" s="63">
        <f t="shared" ref="DK85:DK87" si="1019">SUM(DJ85*$E85*$F85*$H85*$M85*DK$10)</f>
        <v>0</v>
      </c>
      <c r="DL85" s="63"/>
      <c r="DM85" s="41">
        <f t="shared" ref="DM85:DM87" si="1020">(DL85*$E85*$F85*$H85*$J85*DM$10)</f>
        <v>0</v>
      </c>
      <c r="DN85" s="63"/>
      <c r="DO85" s="41">
        <f t="shared" ref="DO85:DO87" si="1021">(DN85*$E85*$F85*$H85*$J85*DO$10)</f>
        <v>0</v>
      </c>
      <c r="DP85" s="63"/>
      <c r="DQ85" s="41">
        <f t="shared" ref="DQ85:DQ87" si="1022">SUM(DP85*$E85*$F85*$H85)</f>
        <v>0</v>
      </c>
      <c r="DR85" s="63"/>
      <c r="DS85" s="196"/>
      <c r="DT85" s="63"/>
      <c r="DU85" s="41">
        <f t="shared" ref="DU85:DU87" si="1023">(DT85*$E85*$F85*$H85*$J85*DU$10)</f>
        <v>0</v>
      </c>
      <c r="DV85" s="63"/>
      <c r="DW85" s="41">
        <f t="shared" ref="DW85:DW87" si="1024">(DV85*$E85*$F85*$H85*$J85*DW$10)</f>
        <v>0</v>
      </c>
      <c r="DX85" s="63"/>
      <c r="DY85" s="196"/>
      <c r="DZ85" s="64"/>
      <c r="EA85" s="64"/>
      <c r="EB85" s="63"/>
      <c r="EC85" s="196">
        <f t="shared" ref="EC85:EC87" si="1025">(EB85*$E85*$F85*$H85*$J85)</f>
        <v>0</v>
      </c>
      <c r="ED85" s="63"/>
      <c r="EE85" s="63"/>
      <c r="EF85" s="63"/>
      <c r="EG85" s="47">
        <f t="shared" ref="EG85:EG87" si="1026">(EF85*$E85*$F85*$H85*$J85)</f>
        <v>0</v>
      </c>
      <c r="EH85" s="77"/>
      <c r="EI85" s="77"/>
      <c r="EJ85" s="77"/>
      <c r="EK85" s="77"/>
      <c r="EL85" s="47"/>
      <c r="EM85" s="77"/>
      <c r="EN85" s="198">
        <f t="shared" ref="EN85:EO140" si="1027">SUM(N85,P85,R85,T85,V85,X85,Z85,AB85,AD85,AF85,AH85,AJ85,AL85,AN85,AP85,AR85,AT85,AV85,AX85,AZ85,BB85,BD85,BF85,BH85,BJ85,BL85,BN85,BP85,BR85,BT85,BV85,BX85,BZ85,CB85,CD85,CF85,CH85,CJ85,CL85,CN85,CP85,CR85,CT85,CV85,CX85,CZ85,DB85,DD85,DF85,DH85,DJ85,DL85,DN85,DP85,DR85,DT85,DV85,DX85,DZ85,EB85,ED85,EF85,EH85,EJ85,EL85)</f>
        <v>247</v>
      </c>
      <c r="EO85" s="198">
        <f t="shared" si="1027"/>
        <v>16187005.296</v>
      </c>
    </row>
    <row r="86" spans="1:145" ht="30" customHeight="1" x14ac:dyDescent="0.25">
      <c r="A86" s="34"/>
      <c r="B86" s="34">
        <v>55</v>
      </c>
      <c r="C86" s="153" t="s">
        <v>234</v>
      </c>
      <c r="D86" s="71" t="s">
        <v>235</v>
      </c>
      <c r="E86" s="36">
        <v>17622</v>
      </c>
      <c r="F86" s="37">
        <v>2.48</v>
      </c>
      <c r="G86" s="38"/>
      <c r="H86" s="68">
        <v>1</v>
      </c>
      <c r="I86" s="68"/>
      <c r="J86" s="72">
        <v>1.4</v>
      </c>
      <c r="K86" s="72">
        <v>1.68</v>
      </c>
      <c r="L86" s="72">
        <v>2.23</v>
      </c>
      <c r="M86" s="73">
        <v>2.57</v>
      </c>
      <c r="N86" s="40">
        <v>0</v>
      </c>
      <c r="O86" s="41">
        <f t="shared" si="970"/>
        <v>0</v>
      </c>
      <c r="P86" s="74"/>
      <c r="Q86" s="41">
        <f t="shared" si="971"/>
        <v>0</v>
      </c>
      <c r="R86" s="46">
        <v>40</v>
      </c>
      <c r="S86" s="41">
        <f t="shared" si="972"/>
        <v>2447343.36</v>
      </c>
      <c r="T86" s="40"/>
      <c r="U86" s="41">
        <f t="shared" si="973"/>
        <v>0</v>
      </c>
      <c r="V86" s="40"/>
      <c r="W86" s="41">
        <f t="shared" si="974"/>
        <v>0</v>
      </c>
      <c r="X86" s="40"/>
      <c r="Y86" s="41">
        <f t="shared" si="975"/>
        <v>0</v>
      </c>
      <c r="Z86" s="46"/>
      <c r="AA86" s="41">
        <f t="shared" si="976"/>
        <v>0</v>
      </c>
      <c r="AB86" s="40">
        <v>0</v>
      </c>
      <c r="AC86" s="41">
        <f t="shared" si="977"/>
        <v>0</v>
      </c>
      <c r="AD86" s="46">
        <v>2</v>
      </c>
      <c r="AE86" s="40">
        <f>SUM(AD86*$E86*$F86*$H86*$K86*$AE$10)</f>
        <v>146840.60159999999</v>
      </c>
      <c r="AF86" s="46"/>
      <c r="AG86" s="40">
        <f t="shared" si="978"/>
        <v>0</v>
      </c>
      <c r="AH86" s="40"/>
      <c r="AI86" s="43">
        <f t="shared" si="979"/>
        <v>0</v>
      </c>
      <c r="AJ86" s="40"/>
      <c r="AK86" s="43">
        <f t="shared" si="980"/>
        <v>0</v>
      </c>
      <c r="AL86" s="40"/>
      <c r="AM86" s="43">
        <f t="shared" si="981"/>
        <v>0</v>
      </c>
      <c r="AN86" s="40"/>
      <c r="AO86" s="43">
        <f t="shared" si="982"/>
        <v>0</v>
      </c>
      <c r="AP86" s="40">
        <v>10</v>
      </c>
      <c r="AQ86" s="43">
        <f t="shared" si="983"/>
        <v>611835.84</v>
      </c>
      <c r="AR86" s="40"/>
      <c r="AS86" s="43">
        <f t="shared" si="984"/>
        <v>0</v>
      </c>
      <c r="AT86" s="40"/>
      <c r="AU86" s="43">
        <f t="shared" si="985"/>
        <v>0</v>
      </c>
      <c r="AV86" s="40"/>
      <c r="AW86" s="43">
        <f t="shared" si="986"/>
        <v>0</v>
      </c>
      <c r="AX86" s="40"/>
      <c r="AY86" s="43">
        <f t="shared" si="987"/>
        <v>0</v>
      </c>
      <c r="AZ86" s="40"/>
      <c r="BA86" s="43">
        <f t="shared" si="988"/>
        <v>0</v>
      </c>
      <c r="BB86" s="40"/>
      <c r="BC86" s="43">
        <f t="shared" si="989"/>
        <v>0</v>
      </c>
      <c r="BD86" s="40"/>
      <c r="BE86" s="43">
        <f t="shared" si="990"/>
        <v>0</v>
      </c>
      <c r="BF86" s="40"/>
      <c r="BG86" s="43">
        <f t="shared" si="991"/>
        <v>0</v>
      </c>
      <c r="BH86" s="40"/>
      <c r="BI86" s="43">
        <f t="shared" si="992"/>
        <v>0</v>
      </c>
      <c r="BJ86" s="40"/>
      <c r="BK86" s="43">
        <f t="shared" si="993"/>
        <v>0</v>
      </c>
      <c r="BL86" s="40"/>
      <c r="BM86" s="43">
        <f t="shared" si="994"/>
        <v>0</v>
      </c>
      <c r="BN86" s="76"/>
      <c r="BO86" s="43">
        <f t="shared" si="995"/>
        <v>0</v>
      </c>
      <c r="BP86" s="40"/>
      <c r="BQ86" s="43">
        <f t="shared" si="996"/>
        <v>0</v>
      </c>
      <c r="BR86" s="40"/>
      <c r="BS86" s="43">
        <f t="shared" si="997"/>
        <v>0</v>
      </c>
      <c r="BT86" s="40"/>
      <c r="BU86" s="43">
        <f t="shared" si="998"/>
        <v>0</v>
      </c>
      <c r="BV86" s="40"/>
      <c r="BW86" s="43">
        <f t="shared" si="999"/>
        <v>0</v>
      </c>
      <c r="BX86" s="40"/>
      <c r="BY86" s="43">
        <f t="shared" si="1000"/>
        <v>0</v>
      </c>
      <c r="BZ86" s="40"/>
      <c r="CA86" s="43">
        <f t="shared" si="1001"/>
        <v>0</v>
      </c>
      <c r="CB86" s="46">
        <v>0</v>
      </c>
      <c r="CC86" s="43">
        <f t="shared" si="1002"/>
        <v>0</v>
      </c>
      <c r="CD86" s="40"/>
      <c r="CE86" s="43">
        <f t="shared" si="1003"/>
        <v>0</v>
      </c>
      <c r="CF86" s="40"/>
      <c r="CG86" s="43">
        <f t="shared" si="1004"/>
        <v>0</v>
      </c>
      <c r="CH86" s="46"/>
      <c r="CI86" s="43">
        <f t="shared" si="1005"/>
        <v>0</v>
      </c>
      <c r="CJ86" s="46"/>
      <c r="CK86" s="43">
        <f t="shared" si="1006"/>
        <v>0</v>
      </c>
      <c r="CL86" s="40"/>
      <c r="CM86" s="43">
        <f t="shared" si="1007"/>
        <v>0</v>
      </c>
      <c r="CN86" s="40"/>
      <c r="CO86" s="43">
        <f t="shared" si="1008"/>
        <v>0</v>
      </c>
      <c r="CP86" s="46"/>
      <c r="CQ86" s="43">
        <f t="shared" si="1009"/>
        <v>0</v>
      </c>
      <c r="CR86" s="40"/>
      <c r="CS86" s="43">
        <f t="shared" si="1010"/>
        <v>0</v>
      </c>
      <c r="CT86" s="40"/>
      <c r="CU86" s="43">
        <f t="shared" si="1011"/>
        <v>0</v>
      </c>
      <c r="CV86" s="40"/>
      <c r="CW86" s="43">
        <f t="shared" si="1012"/>
        <v>0</v>
      </c>
      <c r="CX86" s="40"/>
      <c r="CY86" s="43">
        <f t="shared" si="1013"/>
        <v>0</v>
      </c>
      <c r="CZ86" s="40"/>
      <c r="DA86" s="43">
        <f t="shared" si="1014"/>
        <v>0</v>
      </c>
      <c r="DB86" s="40"/>
      <c r="DC86" s="43">
        <f t="shared" si="1015"/>
        <v>0</v>
      </c>
      <c r="DD86" s="40"/>
      <c r="DE86" s="40">
        <f t="shared" si="1016"/>
        <v>0</v>
      </c>
      <c r="DF86" s="44"/>
      <c r="DG86" s="40">
        <f t="shared" si="1017"/>
        <v>0</v>
      </c>
      <c r="DH86" s="40"/>
      <c r="DI86" s="40">
        <f t="shared" si="1018"/>
        <v>0</v>
      </c>
      <c r="DJ86" s="40"/>
      <c r="DK86" s="40">
        <f t="shared" si="1019"/>
        <v>0</v>
      </c>
      <c r="DL86" s="40"/>
      <c r="DM86" s="41">
        <f t="shared" si="1020"/>
        <v>0</v>
      </c>
      <c r="DN86" s="40"/>
      <c r="DO86" s="41">
        <f t="shared" si="1021"/>
        <v>0</v>
      </c>
      <c r="DP86" s="40"/>
      <c r="DQ86" s="43">
        <f t="shared" si="1022"/>
        <v>0</v>
      </c>
      <c r="DR86" s="40"/>
      <c r="DS86" s="46"/>
      <c r="DT86" s="40"/>
      <c r="DU86" s="41">
        <f t="shared" si="1023"/>
        <v>0</v>
      </c>
      <c r="DV86" s="40"/>
      <c r="DW86" s="41">
        <f t="shared" si="1024"/>
        <v>0</v>
      </c>
      <c r="DX86" s="40"/>
      <c r="DY86" s="46"/>
      <c r="DZ86" s="45"/>
      <c r="EA86" s="45"/>
      <c r="EB86" s="40"/>
      <c r="EC86" s="46">
        <f t="shared" si="1025"/>
        <v>0</v>
      </c>
      <c r="ED86" s="40"/>
      <c r="EE86" s="40"/>
      <c r="EF86" s="40"/>
      <c r="EG86" s="47">
        <f t="shared" si="1026"/>
        <v>0</v>
      </c>
      <c r="EH86" s="77"/>
      <c r="EI86" s="77"/>
      <c r="EJ86" s="77"/>
      <c r="EK86" s="77"/>
      <c r="EL86" s="47"/>
      <c r="EM86" s="77"/>
      <c r="EN86" s="48">
        <f t="shared" si="1027"/>
        <v>52</v>
      </c>
      <c r="EO86" s="48">
        <f t="shared" si="1027"/>
        <v>3206019.8015999999</v>
      </c>
    </row>
    <row r="87" spans="1:145" ht="60" customHeight="1" x14ac:dyDescent="0.25">
      <c r="A87" s="34"/>
      <c r="B87" s="34">
        <v>56</v>
      </c>
      <c r="C87" s="153" t="s">
        <v>236</v>
      </c>
      <c r="D87" s="84" t="s">
        <v>237</v>
      </c>
      <c r="E87" s="36">
        <v>17622</v>
      </c>
      <c r="F87" s="37">
        <v>2.17</v>
      </c>
      <c r="G87" s="38"/>
      <c r="H87" s="67">
        <v>1</v>
      </c>
      <c r="I87" s="68"/>
      <c r="J87" s="72">
        <v>1.4</v>
      </c>
      <c r="K87" s="72">
        <v>1.68</v>
      </c>
      <c r="L87" s="72">
        <v>2.23</v>
      </c>
      <c r="M87" s="73">
        <v>2.57</v>
      </c>
      <c r="N87" s="40">
        <v>0</v>
      </c>
      <c r="O87" s="41">
        <f t="shared" si="970"/>
        <v>0</v>
      </c>
      <c r="P87" s="74"/>
      <c r="Q87" s="41">
        <f t="shared" si="971"/>
        <v>0</v>
      </c>
      <c r="R87" s="46">
        <v>1</v>
      </c>
      <c r="S87" s="41">
        <f t="shared" si="972"/>
        <v>53535.635999999991</v>
      </c>
      <c r="T87" s="40"/>
      <c r="U87" s="41">
        <f t="shared" si="973"/>
        <v>0</v>
      </c>
      <c r="V87" s="40"/>
      <c r="W87" s="41">
        <f t="shared" si="974"/>
        <v>0</v>
      </c>
      <c r="X87" s="40"/>
      <c r="Y87" s="41">
        <f t="shared" si="975"/>
        <v>0</v>
      </c>
      <c r="Z87" s="46"/>
      <c r="AA87" s="41">
        <f t="shared" si="976"/>
        <v>0</v>
      </c>
      <c r="AB87" s="40">
        <v>0</v>
      </c>
      <c r="AC87" s="41">
        <f t="shared" si="977"/>
        <v>0</v>
      </c>
      <c r="AD87" s="46"/>
      <c r="AE87" s="40">
        <f>SUM(AD87*$E87*$F87*$H87*$K87*$AE$10)</f>
        <v>0</v>
      </c>
      <c r="AF87" s="46"/>
      <c r="AG87" s="40">
        <f t="shared" si="978"/>
        <v>0</v>
      </c>
      <c r="AH87" s="40"/>
      <c r="AI87" s="43">
        <f t="shared" si="979"/>
        <v>0</v>
      </c>
      <c r="AJ87" s="40"/>
      <c r="AK87" s="43">
        <f t="shared" si="980"/>
        <v>0</v>
      </c>
      <c r="AL87" s="40"/>
      <c r="AM87" s="43">
        <f t="shared" si="981"/>
        <v>0</v>
      </c>
      <c r="AN87" s="40"/>
      <c r="AO87" s="43">
        <f t="shared" si="982"/>
        <v>0</v>
      </c>
      <c r="AP87" s="40">
        <v>0</v>
      </c>
      <c r="AQ87" s="43">
        <f t="shared" si="983"/>
        <v>0</v>
      </c>
      <c r="AR87" s="40"/>
      <c r="AS87" s="43">
        <f t="shared" si="984"/>
        <v>0</v>
      </c>
      <c r="AT87" s="40"/>
      <c r="AU87" s="43">
        <f t="shared" si="985"/>
        <v>0</v>
      </c>
      <c r="AV87" s="40">
        <v>0</v>
      </c>
      <c r="AW87" s="43">
        <f t="shared" si="986"/>
        <v>0</v>
      </c>
      <c r="AX87" s="40"/>
      <c r="AY87" s="43">
        <f t="shared" si="987"/>
        <v>0</v>
      </c>
      <c r="AZ87" s="40"/>
      <c r="BA87" s="43">
        <f t="shared" si="988"/>
        <v>0</v>
      </c>
      <c r="BB87" s="40"/>
      <c r="BC87" s="43">
        <f t="shared" si="989"/>
        <v>0</v>
      </c>
      <c r="BD87" s="40"/>
      <c r="BE87" s="43">
        <f t="shared" si="990"/>
        <v>0</v>
      </c>
      <c r="BF87" s="40"/>
      <c r="BG87" s="43">
        <f t="shared" si="991"/>
        <v>0</v>
      </c>
      <c r="BH87" s="40"/>
      <c r="BI87" s="43">
        <f t="shared" si="992"/>
        <v>0</v>
      </c>
      <c r="BJ87" s="40"/>
      <c r="BK87" s="43">
        <f t="shared" si="993"/>
        <v>0</v>
      </c>
      <c r="BL87" s="40"/>
      <c r="BM87" s="43">
        <f t="shared" si="994"/>
        <v>0</v>
      </c>
      <c r="BN87" s="76"/>
      <c r="BO87" s="43">
        <f t="shared" si="995"/>
        <v>0</v>
      </c>
      <c r="BP87" s="40"/>
      <c r="BQ87" s="43">
        <f t="shared" si="996"/>
        <v>0</v>
      </c>
      <c r="BR87" s="40"/>
      <c r="BS87" s="43">
        <f t="shared" si="997"/>
        <v>0</v>
      </c>
      <c r="BT87" s="40"/>
      <c r="BU87" s="43">
        <f t="shared" si="998"/>
        <v>0</v>
      </c>
      <c r="BV87" s="40"/>
      <c r="BW87" s="43">
        <f t="shared" si="999"/>
        <v>0</v>
      </c>
      <c r="BX87" s="40"/>
      <c r="BY87" s="43">
        <f t="shared" si="1000"/>
        <v>0</v>
      </c>
      <c r="BZ87" s="40"/>
      <c r="CA87" s="43">
        <f t="shared" si="1001"/>
        <v>0</v>
      </c>
      <c r="CB87" s="46">
        <v>0</v>
      </c>
      <c r="CC87" s="43">
        <f t="shared" si="1002"/>
        <v>0</v>
      </c>
      <c r="CD87" s="40"/>
      <c r="CE87" s="43">
        <f t="shared" si="1003"/>
        <v>0</v>
      </c>
      <c r="CF87" s="40"/>
      <c r="CG87" s="43">
        <f t="shared" si="1004"/>
        <v>0</v>
      </c>
      <c r="CH87" s="46"/>
      <c r="CI87" s="43">
        <f t="shared" si="1005"/>
        <v>0</v>
      </c>
      <c r="CJ87" s="46"/>
      <c r="CK87" s="43">
        <f t="shared" si="1006"/>
        <v>0</v>
      </c>
      <c r="CL87" s="40"/>
      <c r="CM87" s="43">
        <f t="shared" si="1007"/>
        <v>0</v>
      </c>
      <c r="CN87" s="40"/>
      <c r="CO87" s="43">
        <f t="shared" si="1008"/>
        <v>0</v>
      </c>
      <c r="CP87" s="46"/>
      <c r="CQ87" s="43">
        <f t="shared" si="1009"/>
        <v>0</v>
      </c>
      <c r="CR87" s="40"/>
      <c r="CS87" s="43">
        <f t="shared" si="1010"/>
        <v>0</v>
      </c>
      <c r="CT87" s="40"/>
      <c r="CU87" s="43">
        <f t="shared" si="1011"/>
        <v>0</v>
      </c>
      <c r="CV87" s="40"/>
      <c r="CW87" s="43">
        <f t="shared" si="1012"/>
        <v>0</v>
      </c>
      <c r="CX87" s="40"/>
      <c r="CY87" s="43">
        <f t="shared" si="1013"/>
        <v>0</v>
      </c>
      <c r="CZ87" s="40"/>
      <c r="DA87" s="43">
        <f t="shared" si="1014"/>
        <v>0</v>
      </c>
      <c r="DB87" s="40"/>
      <c r="DC87" s="43">
        <f t="shared" si="1015"/>
        <v>0</v>
      </c>
      <c r="DD87" s="40"/>
      <c r="DE87" s="40">
        <f t="shared" si="1016"/>
        <v>0</v>
      </c>
      <c r="DF87" s="44"/>
      <c r="DG87" s="40">
        <f t="shared" si="1017"/>
        <v>0</v>
      </c>
      <c r="DH87" s="40"/>
      <c r="DI87" s="40">
        <f t="shared" si="1018"/>
        <v>0</v>
      </c>
      <c r="DJ87" s="40"/>
      <c r="DK87" s="40">
        <f t="shared" si="1019"/>
        <v>0</v>
      </c>
      <c r="DL87" s="40"/>
      <c r="DM87" s="41">
        <f t="shared" si="1020"/>
        <v>0</v>
      </c>
      <c r="DN87" s="40"/>
      <c r="DO87" s="41">
        <f t="shared" si="1021"/>
        <v>0</v>
      </c>
      <c r="DP87" s="40"/>
      <c r="DQ87" s="43">
        <f t="shared" si="1022"/>
        <v>0</v>
      </c>
      <c r="DR87" s="40"/>
      <c r="DS87" s="46"/>
      <c r="DT87" s="40"/>
      <c r="DU87" s="41">
        <f t="shared" si="1023"/>
        <v>0</v>
      </c>
      <c r="DV87" s="40"/>
      <c r="DW87" s="41">
        <f t="shared" si="1024"/>
        <v>0</v>
      </c>
      <c r="DX87" s="40"/>
      <c r="DY87" s="46"/>
      <c r="DZ87" s="45"/>
      <c r="EA87" s="45"/>
      <c r="EB87" s="40"/>
      <c r="EC87" s="46">
        <f t="shared" si="1025"/>
        <v>0</v>
      </c>
      <c r="ED87" s="40"/>
      <c r="EE87" s="40"/>
      <c r="EF87" s="40"/>
      <c r="EG87" s="47">
        <f t="shared" si="1026"/>
        <v>0</v>
      </c>
      <c r="EH87" s="77"/>
      <c r="EI87" s="77"/>
      <c r="EJ87" s="77"/>
      <c r="EK87" s="77"/>
      <c r="EL87" s="47"/>
      <c r="EM87" s="77"/>
      <c r="EN87" s="48">
        <f t="shared" si="1027"/>
        <v>1</v>
      </c>
      <c r="EO87" s="48">
        <f t="shared" si="1027"/>
        <v>53535.635999999991</v>
      </c>
    </row>
    <row r="88" spans="1:145" ht="75" x14ac:dyDescent="0.25">
      <c r="A88" s="34"/>
      <c r="B88" s="34">
        <v>57</v>
      </c>
      <c r="C88" s="153" t="s">
        <v>238</v>
      </c>
      <c r="D88" s="159" t="s">
        <v>239</v>
      </c>
      <c r="E88" s="36">
        <v>17622</v>
      </c>
      <c r="F88" s="161">
        <v>2.0099999999999998</v>
      </c>
      <c r="G88" s="164">
        <v>0.21440000000000001</v>
      </c>
      <c r="H88" s="67">
        <v>1</v>
      </c>
      <c r="I88" s="68"/>
      <c r="J88" s="72">
        <v>1.4</v>
      </c>
      <c r="K88" s="72">
        <v>1.68</v>
      </c>
      <c r="L88" s="72">
        <v>2.23</v>
      </c>
      <c r="M88" s="73">
        <v>2.57</v>
      </c>
      <c r="N88" s="40">
        <v>0</v>
      </c>
      <c r="O88" s="40">
        <f>(N88*$E88*$F88*((1-$G88)+$G88*$J88*$H88*O$10))</f>
        <v>0</v>
      </c>
      <c r="P88" s="74"/>
      <c r="Q88" s="40">
        <f>(P88*$E88*$F88*((1-$G88)+$G88*$J88*$H88*Q$10))</f>
        <v>0</v>
      </c>
      <c r="R88" s="46"/>
      <c r="S88" s="40">
        <f>(R88*$E88*$F88*((1-$G88)+$G88*$J88*$H88*S$10))</f>
        <v>0</v>
      </c>
      <c r="T88" s="40"/>
      <c r="U88" s="40">
        <f>(T88*$E88*$F88*((1-$G88)+$G88*$J88*$H88*U$10))</f>
        <v>0</v>
      </c>
      <c r="V88" s="40"/>
      <c r="W88" s="40">
        <f>(V88*$E88*$F88*((1-$G88)+$G88*$J88*$H88*W$10))</f>
        <v>0</v>
      </c>
      <c r="X88" s="40"/>
      <c r="Y88" s="40">
        <f>(X88*$E88*$F88*((1-$G88)+$G88*$J88*$H88*Y$10))</f>
        <v>0</v>
      </c>
      <c r="Z88" s="46"/>
      <c r="AA88" s="40">
        <f>(Z88*$E88*$F88*((1-$G88)+$G88*$J88*$H88*AA$10))</f>
        <v>0</v>
      </c>
      <c r="AB88" s="40">
        <v>0</v>
      </c>
      <c r="AC88" s="40">
        <f>(AB88*$E88*$F88*((1-$G88)+$G88*$J88*$H88*AC$10))</f>
        <v>0</v>
      </c>
      <c r="AD88" s="46"/>
      <c r="AE88" s="40">
        <f>(AD88*$E88*$F88*((1-$G88)+$G88*$K88*$H88*AE$10))</f>
        <v>0</v>
      </c>
      <c r="AF88" s="46"/>
      <c r="AG88" s="40">
        <f>(AF88*$E88*$F88*((1-$G88)+$G88*$K88*$H88*AG$10))</f>
        <v>0</v>
      </c>
      <c r="AH88" s="40"/>
      <c r="AI88" s="40">
        <f>(AH88*$E88*$F88*((1-$G88)+$G88*$J88*$H88*AI$10))</f>
        <v>0</v>
      </c>
      <c r="AJ88" s="40"/>
      <c r="AK88" s="40">
        <f>(AJ88*$E88*$F88*((1-$G88)+$G88*$J88*$H88*AK$10))</f>
        <v>0</v>
      </c>
      <c r="AL88" s="40"/>
      <c r="AM88" s="40">
        <f>(AL88*$E88*$F88*((1-$G88)+$G88*$J88*$H88*AM$10))</f>
        <v>0</v>
      </c>
      <c r="AN88" s="40"/>
      <c r="AO88" s="40">
        <f>(AN88*$E88*$F88*((1-$G88)+$G88*$J88*$H88*AO$10))</f>
        <v>0</v>
      </c>
      <c r="AP88" s="40">
        <v>0</v>
      </c>
      <c r="AQ88" s="40">
        <f>(AP88*$E88*$F88*((1-$G88)+$G88*$J88*$H88*AQ$10))</f>
        <v>0</v>
      </c>
      <c r="AR88" s="40"/>
      <c r="AS88" s="40">
        <f>(AR88*$E88*$F88*((1-$G88)+$G88*$J88*$H88*AS$10))</f>
        <v>0</v>
      </c>
      <c r="AT88" s="40"/>
      <c r="AU88" s="40">
        <f>(AT88*$E88*$F88*((1-$G88)+$G88*$J88*$H88*AU$10))</f>
        <v>0</v>
      </c>
      <c r="AV88" s="40">
        <v>0</v>
      </c>
      <c r="AW88" s="40">
        <f>(AV88*$E88*$F88*((1-$G88)+$G88*$J88*$H88*AW$10))</f>
        <v>0</v>
      </c>
      <c r="AX88" s="40"/>
      <c r="AY88" s="40">
        <f>(AX88*$E88*$F88*((1-$G88)+$G88*$J88*$H88*AY$10))</f>
        <v>0</v>
      </c>
      <c r="AZ88" s="40"/>
      <c r="BA88" s="40">
        <f>(AZ88*$E88*$F88*((1-$G88)+$G88*$J88*$H88*BA$10))</f>
        <v>0</v>
      </c>
      <c r="BB88" s="40"/>
      <c r="BC88" s="40">
        <f>(BB88*$E88*$F88*((1-$G88)+$G88*$J88*$H88*BC$10))</f>
        <v>0</v>
      </c>
      <c r="BD88" s="40"/>
      <c r="BE88" s="40">
        <f>(BD88*$E88*$F88*((1-$G88)+$G88*$J88*$H88*BE$10))</f>
        <v>0</v>
      </c>
      <c r="BF88" s="40"/>
      <c r="BG88" s="40">
        <f>(BF88*$E88*$F88*((1-$G88)+$G88*$J88*$H88*BG$10))</f>
        <v>0</v>
      </c>
      <c r="BH88" s="40"/>
      <c r="BI88" s="40">
        <f>(BH88*$E88*$F88*((1-$G88)+$G88*$J88*$H88*BI$10))</f>
        <v>0</v>
      </c>
      <c r="BJ88" s="40"/>
      <c r="BK88" s="40">
        <f>(BJ88*$E88*$F88*((1-$G88)+$G88*$J88*$H88*BK$10))</f>
        <v>0</v>
      </c>
      <c r="BL88" s="40"/>
      <c r="BM88" s="40">
        <f>(BL88*$E88*$F88*((1-$G88)+$G88*$J88*$H88*BM$10))</f>
        <v>0</v>
      </c>
      <c r="BN88" s="76"/>
      <c r="BO88" s="40">
        <f>(BN88*$E88*$F88*((1-$G88)+$G88*$J88*$H88*BO$10))</f>
        <v>0</v>
      </c>
      <c r="BP88" s="40"/>
      <c r="BQ88" s="40">
        <f>(BP88*$E88*$F88*((1-$G88)+$G88*$J88*$H88*BQ$10))</f>
        <v>0</v>
      </c>
      <c r="BR88" s="40"/>
      <c r="BS88" s="40">
        <f>(BR88*$E88*$F88*((1-$G88)+$G88*$J88*$H88*BS$10))</f>
        <v>0</v>
      </c>
      <c r="BT88" s="40"/>
      <c r="BU88" s="40">
        <f>(BT88*$E88*$F88*((1-$G88)+$G88*$J88*$H88*BU$10))</f>
        <v>0</v>
      </c>
      <c r="BV88" s="40"/>
      <c r="BW88" s="40">
        <f>(BV88*$E88*$F88*((1-$G88)+$G88*$J88*$H88*BW$10))</f>
        <v>0</v>
      </c>
      <c r="BX88" s="40"/>
      <c r="BY88" s="40">
        <f>(BX88*$E88*$F88*((1-$G88)+$G88*$J88*$H88*BY$10))</f>
        <v>0</v>
      </c>
      <c r="BZ88" s="40"/>
      <c r="CA88" s="40">
        <f>(BZ88*$E88*$F88*((1-$G88)+$G88*$J88*$H88*CA$10))</f>
        <v>0</v>
      </c>
      <c r="CB88" s="46">
        <v>0</v>
      </c>
      <c r="CC88" s="40">
        <f>(CB88*$E88*$F88*((1-$G88)+$G88*$K88*$H88*CC$10))</f>
        <v>0</v>
      </c>
      <c r="CD88" s="40"/>
      <c r="CE88" s="40">
        <f>(CD88*$E88*$F88*((1-$G88)+$G88*$K88*$H88*CE$10))</f>
        <v>0</v>
      </c>
      <c r="CF88" s="40"/>
      <c r="CG88" s="40">
        <f>(CF88*$E88*$F88*((1-$G88)+$G88*$K88*$H88*CG$10))</f>
        <v>0</v>
      </c>
      <c r="CH88" s="46"/>
      <c r="CI88" s="40">
        <f>(CH88*$E88*$F88*((1-$G88)+$G88*$K88*$H88*CI$10))</f>
        <v>0</v>
      </c>
      <c r="CJ88" s="46"/>
      <c r="CK88" s="40">
        <f>(CJ88*$E88*$F88*((1-$G88)+$G88*$K88*$H88*CK$10))</f>
        <v>0</v>
      </c>
      <c r="CL88" s="40"/>
      <c r="CM88" s="40">
        <f>(CL88*$E88*$F88*((1-$G88)+$G88*$K88*$H88*CM$10))</f>
        <v>0</v>
      </c>
      <c r="CN88" s="40"/>
      <c r="CO88" s="40">
        <f>(CN88*$E88*$F88*((1-$G88)+$G88*$K88*$H88*CO$10))</f>
        <v>0</v>
      </c>
      <c r="CP88" s="46"/>
      <c r="CQ88" s="40">
        <f>(CP88*$E88*$F88*((1-$G88)+$G88*$K88*$H88*CQ$10))</f>
        <v>0</v>
      </c>
      <c r="CR88" s="40"/>
      <c r="CS88" s="40">
        <f>(CR88*$E88*$F88*((1-$G88)+$G88*$K88*$H88*CS$10))</f>
        <v>0</v>
      </c>
      <c r="CT88" s="40"/>
      <c r="CU88" s="40">
        <f>(CT88*$E88*$F88*((1-$G88)+$G88*$K88*$H88*CU$10))</f>
        <v>0</v>
      </c>
      <c r="CV88" s="40"/>
      <c r="CW88" s="40">
        <f>(CV88*$E88*$F88*((1-$G88)+$G88*$K88*$H88*CW$10))</f>
        <v>0</v>
      </c>
      <c r="CX88" s="40"/>
      <c r="CY88" s="40">
        <f>(CX88*$E88*$F88*((1-$G88)+$G88*$K88*$H88*CY$10))</f>
        <v>0</v>
      </c>
      <c r="CZ88" s="40"/>
      <c r="DA88" s="40">
        <f>(CZ88*$E88*$F88*((1-$G88)+$G88*$K88*$H88*DA$10))</f>
        <v>0</v>
      </c>
      <c r="DB88" s="40"/>
      <c r="DC88" s="40">
        <f>(DB88*$E88*$F88*((1-$G88)+$G88*$K88*$H88*DC$10))</f>
        <v>0</v>
      </c>
      <c r="DD88" s="40"/>
      <c r="DE88" s="40">
        <f>(DD88*$E88*$F88*((1-$G88)+$G88*$K88*$H88*DE$10))</f>
        <v>0</v>
      </c>
      <c r="DF88" s="44"/>
      <c r="DG88" s="40">
        <f>(DF88*$E88*$F88*((1-$G88)+$G88*$K88*$H88*DG$10))</f>
        <v>0</v>
      </c>
      <c r="DH88" s="40"/>
      <c r="DI88" s="40">
        <f>(DH88*$E88*$F88*((1-$G88)+$G88*$L88*$H88*DI$10))</f>
        <v>0</v>
      </c>
      <c r="DJ88" s="40"/>
      <c r="DK88" s="40">
        <f>(DJ88*$E88*$F88*((1-$G88)+$G88*$M88*$H88*DK$10))</f>
        <v>0</v>
      </c>
      <c r="DL88" s="40"/>
      <c r="DM88" s="40">
        <f>(DL88*$E88*$F88*((1-$G88)+$G88*$J88*$H88*DM$10))</f>
        <v>0</v>
      </c>
      <c r="DN88" s="40"/>
      <c r="DO88" s="40">
        <f>(DN88*$E88*$F88*((1-$G88)+$G88*$J88*$H88*DO$10))</f>
        <v>0</v>
      </c>
      <c r="DP88" s="40"/>
      <c r="DQ88" s="40">
        <f>(DP88*$E88*$F88*((1-$G88)+$G88*$H88*DQ$10))</f>
        <v>0</v>
      </c>
      <c r="DR88" s="40"/>
      <c r="DS88" s="46"/>
      <c r="DT88" s="40"/>
      <c r="DU88" s="40">
        <f>(DT88*$E88*$F88*((1-$G88)+$G88*$J88*$H88*DU$10))</f>
        <v>0</v>
      </c>
      <c r="DV88" s="40"/>
      <c r="DW88" s="40">
        <f>(DV88*$E88*$F88*((1-$G88)+$G88*$J88*$H88*DW$10))</f>
        <v>0</v>
      </c>
      <c r="DX88" s="40"/>
      <c r="DY88" s="40">
        <f>(DX88*$E88*$F88*((1-$G88)+$G88*$K88*$H88*DY$10))</f>
        <v>0</v>
      </c>
      <c r="DZ88" s="45"/>
      <c r="EA88" s="40">
        <f>(DZ88*$E88*$F88*((1-$G88)+$G88*$J88*$H88*EA$10))</f>
        <v>0</v>
      </c>
      <c r="EB88" s="40"/>
      <c r="EC88" s="40">
        <f>(EB88*$E88*$F88*((1-$G88)+$G88*$J88*$H88*EC$10))</f>
        <v>0</v>
      </c>
      <c r="ED88" s="40"/>
      <c r="EE88" s="40">
        <f>(ED88*$E88*$F88*((1-$G88)+$G88*$H88*EE$10))</f>
        <v>0</v>
      </c>
      <c r="EF88" s="40"/>
      <c r="EG88" s="40">
        <f>(EF88/12*2*$E88*$F88*((1-$G88)+$G88*$J88*$H88))</f>
        <v>0</v>
      </c>
      <c r="EH88" s="40"/>
      <c r="EI88" s="40"/>
      <c r="EJ88" s="40"/>
      <c r="EK88" s="40"/>
      <c r="EL88" s="40"/>
      <c r="EM88" s="40"/>
      <c r="EN88" s="48">
        <f t="shared" si="1027"/>
        <v>0</v>
      </c>
      <c r="EO88" s="48">
        <f t="shared" si="1027"/>
        <v>0</v>
      </c>
    </row>
    <row r="89" spans="1:145" ht="75" customHeight="1" x14ac:dyDescent="0.25">
      <c r="A89" s="34"/>
      <c r="B89" s="34">
        <v>58</v>
      </c>
      <c r="C89" s="153" t="s">
        <v>240</v>
      </c>
      <c r="D89" s="84" t="s">
        <v>241</v>
      </c>
      <c r="E89" s="36">
        <v>17622</v>
      </c>
      <c r="F89" s="37">
        <v>2.44</v>
      </c>
      <c r="G89" s="38"/>
      <c r="H89" s="67">
        <v>1</v>
      </c>
      <c r="I89" s="68"/>
      <c r="J89" s="72">
        <v>1.4</v>
      </c>
      <c r="K89" s="72">
        <v>1.68</v>
      </c>
      <c r="L89" s="72">
        <v>2.23</v>
      </c>
      <c r="M89" s="73">
        <v>2.57</v>
      </c>
      <c r="N89" s="74">
        <v>10</v>
      </c>
      <c r="O89" s="41">
        <f t="shared" ref="O89:O96" si="1028">(N89*$E89*$F89*$H89*$J89*O$10)</f>
        <v>601967.5199999999</v>
      </c>
      <c r="P89" s="74"/>
      <c r="Q89" s="41">
        <f t="shared" ref="Q89:Q96" si="1029">(P89*$E89*$F89*$H89*$J89*Q$10)</f>
        <v>0</v>
      </c>
      <c r="R89" s="46"/>
      <c r="S89" s="41">
        <f t="shared" ref="S89:S96" si="1030">(R89*$E89*$F89*$H89*$J89*S$10)</f>
        <v>0</v>
      </c>
      <c r="T89" s="40"/>
      <c r="U89" s="41">
        <f t="shared" ref="U89:U96" si="1031">(T89*$E89*$F89*$H89*$J89*U$10)</f>
        <v>0</v>
      </c>
      <c r="V89" s="40"/>
      <c r="W89" s="41">
        <f t="shared" ref="W89:W96" si="1032">(V89*$E89*$F89*$H89*$J89*W$10)</f>
        <v>0</v>
      </c>
      <c r="X89" s="40"/>
      <c r="Y89" s="41">
        <f t="shared" ref="Y89:Y96" si="1033">(X89*$E89*$F89*$H89*$J89*Y$10)</f>
        <v>0</v>
      </c>
      <c r="Z89" s="46"/>
      <c r="AA89" s="41">
        <f t="shared" ref="AA89:AA96" si="1034">(Z89*$E89*$F89*$H89*$J89*AA$10)</f>
        <v>0</v>
      </c>
      <c r="AB89" s="40">
        <v>0</v>
      </c>
      <c r="AC89" s="41">
        <f t="shared" ref="AC89:AC96" si="1035">(AB89*$E89*$F89*$H89*$J89*AC$10)</f>
        <v>0</v>
      </c>
      <c r="AD89" s="46"/>
      <c r="AE89" s="40">
        <f t="shared" ref="AE89:AE96" si="1036">SUM(AD89*$E89*$F89*$H89*$K89*$AE$10)</f>
        <v>0</v>
      </c>
      <c r="AF89" s="46"/>
      <c r="AG89" s="40">
        <f t="shared" ref="AG89:AG96" si="1037">SUM(AF89*$E89*$F89*$H89*$K89)</f>
        <v>0</v>
      </c>
      <c r="AH89" s="40"/>
      <c r="AI89" s="43">
        <f t="shared" ref="AI89:AI96" si="1038">(AH89*$E89*$F89*$H89*$J89*AI$10)</f>
        <v>0</v>
      </c>
      <c r="AJ89" s="40"/>
      <c r="AK89" s="43">
        <f t="shared" ref="AK89:AK96" si="1039">(AJ89*$E89*$F89*$H89*$J89*AK$10)</f>
        <v>0</v>
      </c>
      <c r="AL89" s="40"/>
      <c r="AM89" s="43">
        <f t="shared" ref="AM89:AM96" si="1040">(AL89*$E89*$F89*$H89*$J89*AM$10)</f>
        <v>0</v>
      </c>
      <c r="AN89" s="40"/>
      <c r="AO89" s="43">
        <f t="shared" ref="AO89:AO96" si="1041">(AN89*$E89*$F89*$H89*$J89*AO$10)</f>
        <v>0</v>
      </c>
      <c r="AP89" s="40">
        <v>0</v>
      </c>
      <c r="AQ89" s="43">
        <f t="shared" ref="AQ89:AQ96" si="1042">(AP89*$E89*$F89*$H89*$J89*AQ$10)</f>
        <v>0</v>
      </c>
      <c r="AR89" s="40"/>
      <c r="AS89" s="43">
        <f t="shared" ref="AS89:AS96" si="1043">(AR89*$E89*$F89*$H89*$J89*AS$10)</f>
        <v>0</v>
      </c>
      <c r="AT89" s="40"/>
      <c r="AU89" s="43">
        <f t="shared" ref="AU89:AU96" si="1044">(AT89*$E89*$F89*$H89*$J89*AU$10)</f>
        <v>0</v>
      </c>
      <c r="AV89" s="40">
        <v>0</v>
      </c>
      <c r="AW89" s="43">
        <f t="shared" ref="AW89:AW96" si="1045">(AV89*$E89*$F89*$H89*$J89*AW$10)</f>
        <v>0</v>
      </c>
      <c r="AX89" s="40"/>
      <c r="AY89" s="43">
        <f t="shared" ref="AY89:AY96" si="1046">(AX89*$E89*$F89*$H89*$J89*AY$10)</f>
        <v>0</v>
      </c>
      <c r="AZ89" s="40"/>
      <c r="BA89" s="43">
        <f t="shared" ref="BA89:BA96" si="1047">(AZ89*$E89*$F89*$H89*$J89*BA$10)</f>
        <v>0</v>
      </c>
      <c r="BB89" s="40"/>
      <c r="BC89" s="43">
        <f t="shared" ref="BC89:BC96" si="1048">(BB89*$E89*$F89*$H89*$J89*BC$10)</f>
        <v>0</v>
      </c>
      <c r="BD89" s="40"/>
      <c r="BE89" s="43">
        <f t="shared" ref="BE89:BE96" si="1049">(BD89*$E89*$F89*$H89*$J89*BE$10)</f>
        <v>0</v>
      </c>
      <c r="BF89" s="40"/>
      <c r="BG89" s="43">
        <f t="shared" ref="BG89:BG96" si="1050">(BF89*$E89*$F89*$H89*$J89*BG$10)</f>
        <v>0</v>
      </c>
      <c r="BH89" s="40"/>
      <c r="BI89" s="43">
        <f t="shared" ref="BI89:BI96" si="1051">(BH89*$E89*$F89*$H89*$J89*BI$10)</f>
        <v>0</v>
      </c>
      <c r="BJ89" s="40"/>
      <c r="BK89" s="43">
        <f t="shared" ref="BK89:BK96" si="1052">(BJ89*$E89*$F89*$H89*$J89*BK$10)</f>
        <v>0</v>
      </c>
      <c r="BL89" s="40"/>
      <c r="BM89" s="43">
        <f t="shared" ref="BM89:BM96" si="1053">(BL89*$E89*$F89*$H89*$J89*BM$10)</f>
        <v>0</v>
      </c>
      <c r="BN89" s="76"/>
      <c r="BO89" s="43">
        <f t="shared" ref="BO89:BO96" si="1054">(BN89*$E89*$F89*$H89*$J89*BO$10)</f>
        <v>0</v>
      </c>
      <c r="BP89" s="40"/>
      <c r="BQ89" s="43">
        <f t="shared" ref="BQ89:BQ96" si="1055">(BP89*$E89*$F89*$H89*$J89*BQ$10)</f>
        <v>0</v>
      </c>
      <c r="BR89" s="40"/>
      <c r="BS89" s="43">
        <f t="shared" ref="BS89:BS96" si="1056">(BR89*$E89*$F89*$H89*$J89*BS$10)</f>
        <v>0</v>
      </c>
      <c r="BT89" s="40"/>
      <c r="BU89" s="43">
        <f t="shared" ref="BU89:BU96" si="1057">(BT89*$E89*$F89*$H89*$J89*BU$10)</f>
        <v>0</v>
      </c>
      <c r="BV89" s="40"/>
      <c r="BW89" s="43">
        <f t="shared" ref="BW89:BW96" si="1058">(BV89*$E89*$F89*$H89*$J89*BW$10)</f>
        <v>0</v>
      </c>
      <c r="BX89" s="40"/>
      <c r="BY89" s="43">
        <f t="shared" ref="BY89:BY96" si="1059">(BX89*$E89*$F89*$H89*$J89*BY$10)</f>
        <v>0</v>
      </c>
      <c r="BZ89" s="40"/>
      <c r="CA89" s="43">
        <f t="shared" ref="CA89:CA96" si="1060">(BZ89*$E89*$F89*$H89*$J89*CA$10)</f>
        <v>0</v>
      </c>
      <c r="CB89" s="46">
        <v>0</v>
      </c>
      <c r="CC89" s="43">
        <f t="shared" ref="CC89:CC96" si="1061">SUM(CB89*$E89*$F89*$H89*$K89*CC$10)</f>
        <v>0</v>
      </c>
      <c r="CD89" s="40"/>
      <c r="CE89" s="43">
        <f t="shared" ref="CE89:CE96" si="1062">SUM(CD89*$E89*$F89*$H89*$K89*CE$10)</f>
        <v>0</v>
      </c>
      <c r="CF89" s="40"/>
      <c r="CG89" s="43">
        <f t="shared" ref="CG89:CG96" si="1063">SUM(CF89*$E89*$F89*$H89*$K89*CG$10)</f>
        <v>0</v>
      </c>
      <c r="CH89" s="46"/>
      <c r="CI89" s="43">
        <f t="shared" ref="CI89:CI96" si="1064">SUM(CH89*$E89*$F89*$H89*$K89*CI$10)</f>
        <v>0</v>
      </c>
      <c r="CJ89" s="46"/>
      <c r="CK89" s="43">
        <f t="shared" ref="CK89:CK96" si="1065">SUM(CJ89*$E89*$F89*$H89*$K89*CK$10)</f>
        <v>0</v>
      </c>
      <c r="CL89" s="40"/>
      <c r="CM89" s="43">
        <f t="shared" ref="CM89:CM96" si="1066">SUM(CL89*$E89*$F89*$H89*$K89*CM$10)</f>
        <v>0</v>
      </c>
      <c r="CN89" s="40"/>
      <c r="CO89" s="43">
        <f t="shared" ref="CO89:CO96" si="1067">SUM(CN89*$E89*$F89*$H89*$K89*CO$10)</f>
        <v>0</v>
      </c>
      <c r="CP89" s="46"/>
      <c r="CQ89" s="43">
        <f t="shared" ref="CQ89:CQ96" si="1068">SUM(CP89*$E89*$F89*$H89*$K89*CQ$10)</f>
        <v>0</v>
      </c>
      <c r="CR89" s="40"/>
      <c r="CS89" s="43">
        <f t="shared" ref="CS89:CS96" si="1069">SUM(CR89*$E89*$F89*$H89*$K89*CS$10)</f>
        <v>0</v>
      </c>
      <c r="CT89" s="40"/>
      <c r="CU89" s="43">
        <f t="shared" ref="CU89:CU96" si="1070">SUM(CT89*$E89*$F89*$H89*$K89*CU$10)</f>
        <v>0</v>
      </c>
      <c r="CV89" s="40"/>
      <c r="CW89" s="43">
        <f t="shared" ref="CW89:CW96" si="1071">SUM(CV89*$E89*$F89*$H89*$K89*CW$10)</f>
        <v>0</v>
      </c>
      <c r="CX89" s="40"/>
      <c r="CY89" s="43">
        <f t="shared" ref="CY89:CY96" si="1072">SUM(CX89*$E89*$F89*$H89*$K89*CY$10)</f>
        <v>0</v>
      </c>
      <c r="CZ89" s="40"/>
      <c r="DA89" s="43">
        <f t="shared" ref="DA89:DA96" si="1073">SUM(CZ89*$E89*$F89*$H89*$K89*DA$10)</f>
        <v>0</v>
      </c>
      <c r="DB89" s="40"/>
      <c r="DC89" s="43">
        <f t="shared" ref="DC89:DC96" si="1074">SUM(DB89*$E89*$F89*$H89*$K89*DC$10)</f>
        <v>0</v>
      </c>
      <c r="DD89" s="40"/>
      <c r="DE89" s="40">
        <f t="shared" ref="DE89:DE96" si="1075">SUM(DD89*$E89*$F89*$H89*$K89*DE$10)</f>
        <v>0</v>
      </c>
      <c r="DF89" s="44"/>
      <c r="DG89" s="40">
        <f t="shared" ref="DG89:DG96" si="1076">SUM(DF89*$E89*$F89*$H89*$K89*DG$10)</f>
        <v>0</v>
      </c>
      <c r="DH89" s="40"/>
      <c r="DI89" s="40">
        <f t="shared" ref="DI89:DI96" si="1077">SUM(DH89*$E89*$F89*$H89*$L89*DI$10)</f>
        <v>0</v>
      </c>
      <c r="DJ89" s="40"/>
      <c r="DK89" s="40">
        <f t="shared" ref="DK89:DK96" si="1078">SUM(DJ89*$E89*$F89*$H89*$M89*DK$10)</f>
        <v>0</v>
      </c>
      <c r="DL89" s="40"/>
      <c r="DM89" s="41">
        <f t="shared" ref="DM89:DM96" si="1079">(DL89*$E89*$F89*$H89*$J89*DM$10)</f>
        <v>0</v>
      </c>
      <c r="DN89" s="40"/>
      <c r="DO89" s="41">
        <f t="shared" ref="DO89:DO96" si="1080">(DN89*$E89*$F89*$H89*$J89*DO$10)</f>
        <v>0</v>
      </c>
      <c r="DP89" s="40"/>
      <c r="DQ89" s="43">
        <f t="shared" ref="DQ89:DQ96" si="1081">SUM(DP89*$E89*$F89*$H89)</f>
        <v>0</v>
      </c>
      <c r="DR89" s="40"/>
      <c r="DS89" s="46"/>
      <c r="DT89" s="40"/>
      <c r="DU89" s="41">
        <f t="shared" ref="DU89:DU96" si="1082">(DT89*$E89*$F89*$H89*$J89*DU$10)</f>
        <v>0</v>
      </c>
      <c r="DV89" s="40"/>
      <c r="DW89" s="41">
        <f t="shared" ref="DW89:DW96" si="1083">(DV89*$E89*$F89*$H89*$J89*DW$10)</f>
        <v>0</v>
      </c>
      <c r="DX89" s="40"/>
      <c r="DY89" s="46"/>
      <c r="DZ89" s="45"/>
      <c r="EA89" s="45"/>
      <c r="EB89" s="40"/>
      <c r="EC89" s="46">
        <f t="shared" ref="EC89:EC96" si="1084">(EB89*$E89*$F89*$H89*$J89)</f>
        <v>0</v>
      </c>
      <c r="ED89" s="40"/>
      <c r="EE89" s="40"/>
      <c r="EF89" s="40"/>
      <c r="EG89" s="47">
        <f t="shared" ref="EG89:EG96" si="1085">(EF89*$E89*$F89*$H89*$J89)</f>
        <v>0</v>
      </c>
      <c r="EH89" s="77"/>
      <c r="EI89" s="77"/>
      <c r="EJ89" s="77"/>
      <c r="EK89" s="77"/>
      <c r="EL89" s="47"/>
      <c r="EM89" s="77"/>
      <c r="EN89" s="48">
        <f t="shared" si="1027"/>
        <v>10</v>
      </c>
      <c r="EO89" s="48">
        <f t="shared" si="1027"/>
        <v>601967.5199999999</v>
      </c>
    </row>
    <row r="90" spans="1:145" s="158" customFormat="1" ht="15.75" customHeight="1" x14ac:dyDescent="0.25">
      <c r="A90" s="34"/>
      <c r="B90" s="34">
        <v>59</v>
      </c>
      <c r="C90" s="153" t="s">
        <v>242</v>
      </c>
      <c r="D90" s="80" t="s">
        <v>243</v>
      </c>
      <c r="E90" s="36">
        <v>17622</v>
      </c>
      <c r="F90" s="37">
        <v>0.74</v>
      </c>
      <c r="G90" s="38"/>
      <c r="H90" s="67">
        <v>1</v>
      </c>
      <c r="I90" s="68"/>
      <c r="J90" s="66">
        <v>1.4</v>
      </c>
      <c r="K90" s="66">
        <v>1.68</v>
      </c>
      <c r="L90" s="66">
        <v>2.23</v>
      </c>
      <c r="M90" s="69">
        <v>2.57</v>
      </c>
      <c r="N90" s="40">
        <v>0</v>
      </c>
      <c r="O90" s="41">
        <f t="shared" si="1028"/>
        <v>0</v>
      </c>
      <c r="P90" s="74"/>
      <c r="Q90" s="41">
        <f t="shared" si="1029"/>
        <v>0</v>
      </c>
      <c r="R90" s="46"/>
      <c r="S90" s="41">
        <f t="shared" si="1030"/>
        <v>0</v>
      </c>
      <c r="T90" s="40"/>
      <c r="U90" s="41">
        <f t="shared" si="1031"/>
        <v>0</v>
      </c>
      <c r="V90" s="40"/>
      <c r="W90" s="41">
        <f t="shared" si="1032"/>
        <v>0</v>
      </c>
      <c r="X90" s="40"/>
      <c r="Y90" s="41">
        <f t="shared" si="1033"/>
        <v>0</v>
      </c>
      <c r="Z90" s="46"/>
      <c r="AA90" s="41">
        <f t="shared" si="1034"/>
        <v>0</v>
      </c>
      <c r="AB90" s="40">
        <v>0</v>
      </c>
      <c r="AC90" s="41">
        <f t="shared" si="1035"/>
        <v>0</v>
      </c>
      <c r="AD90" s="46"/>
      <c r="AE90" s="40">
        <f t="shared" si="1036"/>
        <v>0</v>
      </c>
      <c r="AF90" s="46">
        <v>0</v>
      </c>
      <c r="AG90" s="40">
        <f t="shared" si="1037"/>
        <v>0</v>
      </c>
      <c r="AH90" s="40"/>
      <c r="AI90" s="43">
        <f t="shared" si="1038"/>
        <v>0</v>
      </c>
      <c r="AJ90" s="40">
        <v>0</v>
      </c>
      <c r="AK90" s="43">
        <f t="shared" si="1039"/>
        <v>0</v>
      </c>
      <c r="AL90" s="40"/>
      <c r="AM90" s="43">
        <f t="shared" si="1040"/>
        <v>0</v>
      </c>
      <c r="AN90" s="40"/>
      <c r="AO90" s="43">
        <f t="shared" si="1041"/>
        <v>0</v>
      </c>
      <c r="AP90" s="40">
        <v>0</v>
      </c>
      <c r="AQ90" s="43">
        <f t="shared" si="1042"/>
        <v>0</v>
      </c>
      <c r="AR90" s="40"/>
      <c r="AS90" s="43">
        <f t="shared" si="1043"/>
        <v>0</v>
      </c>
      <c r="AT90" s="40"/>
      <c r="AU90" s="43">
        <f t="shared" si="1044"/>
        <v>0</v>
      </c>
      <c r="AV90" s="40">
        <v>0</v>
      </c>
      <c r="AW90" s="43">
        <f t="shared" si="1045"/>
        <v>0</v>
      </c>
      <c r="AX90" s="40"/>
      <c r="AY90" s="43">
        <f t="shared" si="1046"/>
        <v>0</v>
      </c>
      <c r="AZ90" s="40"/>
      <c r="BA90" s="43">
        <f t="shared" si="1047"/>
        <v>0</v>
      </c>
      <c r="BB90" s="40"/>
      <c r="BC90" s="43">
        <f t="shared" si="1048"/>
        <v>0</v>
      </c>
      <c r="BD90" s="40"/>
      <c r="BE90" s="43">
        <f t="shared" si="1049"/>
        <v>0</v>
      </c>
      <c r="BF90" s="40"/>
      <c r="BG90" s="43">
        <f t="shared" si="1050"/>
        <v>0</v>
      </c>
      <c r="BH90" s="40"/>
      <c r="BI90" s="43">
        <f t="shared" si="1051"/>
        <v>0</v>
      </c>
      <c r="BJ90" s="40"/>
      <c r="BK90" s="43">
        <f t="shared" si="1052"/>
        <v>0</v>
      </c>
      <c r="BL90" s="40"/>
      <c r="BM90" s="43">
        <f t="shared" si="1053"/>
        <v>0</v>
      </c>
      <c r="BN90" s="76"/>
      <c r="BO90" s="43">
        <f t="shared" si="1054"/>
        <v>0</v>
      </c>
      <c r="BP90" s="40"/>
      <c r="BQ90" s="43">
        <f t="shared" si="1055"/>
        <v>0</v>
      </c>
      <c r="BR90" s="40">
        <v>0</v>
      </c>
      <c r="BS90" s="43">
        <f t="shared" si="1056"/>
        <v>0</v>
      </c>
      <c r="BT90" s="40"/>
      <c r="BU90" s="43">
        <f t="shared" si="1057"/>
        <v>0</v>
      </c>
      <c r="BV90" s="40"/>
      <c r="BW90" s="43">
        <f t="shared" si="1058"/>
        <v>0</v>
      </c>
      <c r="BX90" s="40"/>
      <c r="BY90" s="43">
        <f t="shared" si="1059"/>
        <v>0</v>
      </c>
      <c r="BZ90" s="40"/>
      <c r="CA90" s="43">
        <f t="shared" si="1060"/>
        <v>0</v>
      </c>
      <c r="CB90" s="46">
        <v>0</v>
      </c>
      <c r="CC90" s="43">
        <f t="shared" si="1061"/>
        <v>0</v>
      </c>
      <c r="CD90" s="40"/>
      <c r="CE90" s="43">
        <f t="shared" si="1062"/>
        <v>0</v>
      </c>
      <c r="CF90" s="40"/>
      <c r="CG90" s="43">
        <f t="shared" si="1063"/>
        <v>0</v>
      </c>
      <c r="CH90" s="46"/>
      <c r="CI90" s="43">
        <f t="shared" si="1064"/>
        <v>0</v>
      </c>
      <c r="CJ90" s="46"/>
      <c r="CK90" s="43">
        <f t="shared" si="1065"/>
        <v>0</v>
      </c>
      <c r="CL90" s="40"/>
      <c r="CM90" s="43">
        <f t="shared" si="1066"/>
        <v>0</v>
      </c>
      <c r="CN90" s="40"/>
      <c r="CO90" s="43">
        <f t="shared" si="1067"/>
        <v>0</v>
      </c>
      <c r="CP90" s="46"/>
      <c r="CQ90" s="43">
        <f t="shared" si="1068"/>
        <v>0</v>
      </c>
      <c r="CR90" s="40"/>
      <c r="CS90" s="43">
        <f t="shared" si="1069"/>
        <v>0</v>
      </c>
      <c r="CT90" s="40">
        <v>0</v>
      </c>
      <c r="CU90" s="43">
        <f t="shared" si="1070"/>
        <v>0</v>
      </c>
      <c r="CV90" s="40"/>
      <c r="CW90" s="43">
        <f t="shared" si="1071"/>
        <v>0</v>
      </c>
      <c r="CX90" s="40"/>
      <c r="CY90" s="43">
        <f t="shared" si="1072"/>
        <v>0</v>
      </c>
      <c r="CZ90" s="40"/>
      <c r="DA90" s="43">
        <f t="shared" si="1073"/>
        <v>0</v>
      </c>
      <c r="DB90" s="40"/>
      <c r="DC90" s="43">
        <f t="shared" si="1074"/>
        <v>0</v>
      </c>
      <c r="DD90" s="40"/>
      <c r="DE90" s="40">
        <f t="shared" si="1075"/>
        <v>0</v>
      </c>
      <c r="DF90" s="44">
        <v>0</v>
      </c>
      <c r="DG90" s="40">
        <f t="shared" si="1076"/>
        <v>0</v>
      </c>
      <c r="DH90" s="40"/>
      <c r="DI90" s="40">
        <f t="shared" si="1077"/>
        <v>0</v>
      </c>
      <c r="DJ90" s="40">
        <v>0</v>
      </c>
      <c r="DK90" s="40">
        <f t="shared" si="1078"/>
        <v>0</v>
      </c>
      <c r="DL90" s="40"/>
      <c r="DM90" s="41">
        <f t="shared" si="1079"/>
        <v>0</v>
      </c>
      <c r="DN90" s="40"/>
      <c r="DO90" s="41">
        <f t="shared" si="1080"/>
        <v>0</v>
      </c>
      <c r="DP90" s="40"/>
      <c r="DQ90" s="43">
        <f t="shared" si="1081"/>
        <v>0</v>
      </c>
      <c r="DR90" s="40"/>
      <c r="DS90" s="46"/>
      <c r="DT90" s="40"/>
      <c r="DU90" s="41">
        <f t="shared" si="1082"/>
        <v>0</v>
      </c>
      <c r="DV90" s="40"/>
      <c r="DW90" s="41">
        <f t="shared" si="1083"/>
        <v>0</v>
      </c>
      <c r="DX90" s="40"/>
      <c r="DY90" s="46"/>
      <c r="DZ90" s="45"/>
      <c r="EA90" s="45"/>
      <c r="EB90" s="57"/>
      <c r="EC90" s="46">
        <f t="shared" si="1084"/>
        <v>0</v>
      </c>
      <c r="ED90" s="57"/>
      <c r="EE90" s="57"/>
      <c r="EF90" s="57"/>
      <c r="EG90" s="47">
        <f t="shared" si="1085"/>
        <v>0</v>
      </c>
      <c r="EH90" s="77"/>
      <c r="EI90" s="77"/>
      <c r="EJ90" s="77"/>
      <c r="EK90" s="77"/>
      <c r="EL90" s="47"/>
      <c r="EM90" s="77"/>
      <c r="EN90" s="48">
        <f t="shared" si="1027"/>
        <v>0</v>
      </c>
      <c r="EO90" s="48">
        <f t="shared" si="1027"/>
        <v>0</v>
      </c>
    </row>
    <row r="91" spans="1:145" s="158" customFormat="1" ht="15.75" customHeight="1" x14ac:dyDescent="0.25">
      <c r="A91" s="34"/>
      <c r="B91" s="34">
        <v>60</v>
      </c>
      <c r="C91" s="153" t="s">
        <v>244</v>
      </c>
      <c r="D91" s="80" t="s">
        <v>245</v>
      </c>
      <c r="E91" s="36">
        <v>17622</v>
      </c>
      <c r="F91" s="37">
        <v>1.44</v>
      </c>
      <c r="G91" s="38"/>
      <c r="H91" s="67">
        <v>1</v>
      </c>
      <c r="I91" s="68"/>
      <c r="J91" s="66">
        <v>1.4</v>
      </c>
      <c r="K91" s="66">
        <v>1.68</v>
      </c>
      <c r="L91" s="66">
        <v>2.23</v>
      </c>
      <c r="M91" s="69">
        <v>2.57</v>
      </c>
      <c r="N91" s="40">
        <v>0</v>
      </c>
      <c r="O91" s="41">
        <f t="shared" si="1028"/>
        <v>0</v>
      </c>
      <c r="P91" s="74"/>
      <c r="Q91" s="41">
        <f t="shared" si="1029"/>
        <v>0</v>
      </c>
      <c r="R91" s="46"/>
      <c r="S91" s="41">
        <f t="shared" si="1030"/>
        <v>0</v>
      </c>
      <c r="T91" s="40"/>
      <c r="U91" s="41">
        <f t="shared" si="1031"/>
        <v>0</v>
      </c>
      <c r="V91" s="40"/>
      <c r="W91" s="41">
        <f t="shared" si="1032"/>
        <v>0</v>
      </c>
      <c r="X91" s="40"/>
      <c r="Y91" s="41">
        <f t="shared" si="1033"/>
        <v>0</v>
      </c>
      <c r="Z91" s="46"/>
      <c r="AA91" s="41">
        <f t="shared" si="1034"/>
        <v>0</v>
      </c>
      <c r="AB91" s="40">
        <v>0</v>
      </c>
      <c r="AC91" s="41">
        <f t="shared" si="1035"/>
        <v>0</v>
      </c>
      <c r="AD91" s="46"/>
      <c r="AE91" s="40">
        <f t="shared" si="1036"/>
        <v>0</v>
      </c>
      <c r="AF91" s="46">
        <v>0</v>
      </c>
      <c r="AG91" s="40">
        <f t="shared" si="1037"/>
        <v>0</v>
      </c>
      <c r="AH91" s="40"/>
      <c r="AI91" s="43">
        <f t="shared" si="1038"/>
        <v>0</v>
      </c>
      <c r="AJ91" s="40">
        <v>0</v>
      </c>
      <c r="AK91" s="43">
        <f t="shared" si="1039"/>
        <v>0</v>
      </c>
      <c r="AL91" s="40"/>
      <c r="AM91" s="43">
        <f t="shared" si="1040"/>
        <v>0</v>
      </c>
      <c r="AN91" s="40"/>
      <c r="AO91" s="43">
        <f t="shared" si="1041"/>
        <v>0</v>
      </c>
      <c r="AP91" s="40">
        <v>0</v>
      </c>
      <c r="AQ91" s="43">
        <f t="shared" si="1042"/>
        <v>0</v>
      </c>
      <c r="AR91" s="40"/>
      <c r="AS91" s="43">
        <f t="shared" si="1043"/>
        <v>0</v>
      </c>
      <c r="AT91" s="40"/>
      <c r="AU91" s="43">
        <f t="shared" si="1044"/>
        <v>0</v>
      </c>
      <c r="AV91" s="40">
        <v>0</v>
      </c>
      <c r="AW91" s="43">
        <f t="shared" si="1045"/>
        <v>0</v>
      </c>
      <c r="AX91" s="40"/>
      <c r="AY91" s="43">
        <f t="shared" si="1046"/>
        <v>0</v>
      </c>
      <c r="AZ91" s="40"/>
      <c r="BA91" s="43">
        <f t="shared" si="1047"/>
        <v>0</v>
      </c>
      <c r="BB91" s="40"/>
      <c r="BC91" s="43">
        <f t="shared" si="1048"/>
        <v>0</v>
      </c>
      <c r="BD91" s="40"/>
      <c r="BE91" s="43">
        <f t="shared" si="1049"/>
        <v>0</v>
      </c>
      <c r="BF91" s="40"/>
      <c r="BG91" s="43">
        <f t="shared" si="1050"/>
        <v>0</v>
      </c>
      <c r="BH91" s="40"/>
      <c r="BI91" s="43">
        <f t="shared" si="1051"/>
        <v>0</v>
      </c>
      <c r="BJ91" s="40"/>
      <c r="BK91" s="43">
        <f t="shared" si="1052"/>
        <v>0</v>
      </c>
      <c r="BL91" s="40"/>
      <c r="BM91" s="43">
        <f t="shared" si="1053"/>
        <v>0</v>
      </c>
      <c r="BN91" s="76"/>
      <c r="BO91" s="43">
        <f t="shared" si="1054"/>
        <v>0</v>
      </c>
      <c r="BP91" s="40"/>
      <c r="BQ91" s="43">
        <f t="shared" si="1055"/>
        <v>0</v>
      </c>
      <c r="BR91" s="40">
        <v>0</v>
      </c>
      <c r="BS91" s="43">
        <f t="shared" si="1056"/>
        <v>0</v>
      </c>
      <c r="BT91" s="40"/>
      <c r="BU91" s="43">
        <f t="shared" si="1057"/>
        <v>0</v>
      </c>
      <c r="BV91" s="40"/>
      <c r="BW91" s="43">
        <f t="shared" si="1058"/>
        <v>0</v>
      </c>
      <c r="BX91" s="40"/>
      <c r="BY91" s="43">
        <f t="shared" si="1059"/>
        <v>0</v>
      </c>
      <c r="BZ91" s="40"/>
      <c r="CA91" s="43">
        <f t="shared" si="1060"/>
        <v>0</v>
      </c>
      <c r="CB91" s="46">
        <v>0</v>
      </c>
      <c r="CC91" s="43">
        <f t="shared" si="1061"/>
        <v>0</v>
      </c>
      <c r="CD91" s="40"/>
      <c r="CE91" s="43">
        <f t="shared" si="1062"/>
        <v>0</v>
      </c>
      <c r="CF91" s="40"/>
      <c r="CG91" s="43">
        <f t="shared" si="1063"/>
        <v>0</v>
      </c>
      <c r="CH91" s="46"/>
      <c r="CI91" s="43">
        <f t="shared" si="1064"/>
        <v>0</v>
      </c>
      <c r="CJ91" s="46"/>
      <c r="CK91" s="43">
        <f t="shared" si="1065"/>
        <v>0</v>
      </c>
      <c r="CL91" s="40"/>
      <c r="CM91" s="43">
        <f t="shared" si="1066"/>
        <v>0</v>
      </c>
      <c r="CN91" s="40"/>
      <c r="CO91" s="43">
        <f t="shared" si="1067"/>
        <v>0</v>
      </c>
      <c r="CP91" s="46"/>
      <c r="CQ91" s="43">
        <f t="shared" si="1068"/>
        <v>0</v>
      </c>
      <c r="CR91" s="40"/>
      <c r="CS91" s="43">
        <f t="shared" si="1069"/>
        <v>0</v>
      </c>
      <c r="CT91" s="40">
        <v>0</v>
      </c>
      <c r="CU91" s="43">
        <f t="shared" si="1070"/>
        <v>0</v>
      </c>
      <c r="CV91" s="40"/>
      <c r="CW91" s="43">
        <f t="shared" si="1071"/>
        <v>0</v>
      </c>
      <c r="CX91" s="40"/>
      <c r="CY91" s="43">
        <f t="shared" si="1072"/>
        <v>0</v>
      </c>
      <c r="CZ91" s="40"/>
      <c r="DA91" s="43">
        <f t="shared" si="1073"/>
        <v>0</v>
      </c>
      <c r="DB91" s="40"/>
      <c r="DC91" s="43">
        <f t="shared" si="1074"/>
        <v>0</v>
      </c>
      <c r="DD91" s="40"/>
      <c r="DE91" s="40">
        <f t="shared" si="1075"/>
        <v>0</v>
      </c>
      <c r="DF91" s="44">
        <v>0</v>
      </c>
      <c r="DG91" s="40">
        <f t="shared" si="1076"/>
        <v>0</v>
      </c>
      <c r="DH91" s="40"/>
      <c r="DI91" s="40">
        <f t="shared" si="1077"/>
        <v>0</v>
      </c>
      <c r="DJ91" s="40">
        <v>0</v>
      </c>
      <c r="DK91" s="40">
        <f t="shared" si="1078"/>
        <v>0</v>
      </c>
      <c r="DL91" s="40"/>
      <c r="DM91" s="41">
        <f t="shared" si="1079"/>
        <v>0</v>
      </c>
      <c r="DN91" s="40"/>
      <c r="DO91" s="41">
        <f t="shared" si="1080"/>
        <v>0</v>
      </c>
      <c r="DP91" s="40"/>
      <c r="DQ91" s="43">
        <f t="shared" si="1081"/>
        <v>0</v>
      </c>
      <c r="DR91" s="40"/>
      <c r="DS91" s="46"/>
      <c r="DT91" s="40"/>
      <c r="DU91" s="41">
        <f t="shared" si="1082"/>
        <v>0</v>
      </c>
      <c r="DV91" s="40"/>
      <c r="DW91" s="41">
        <f t="shared" si="1083"/>
        <v>0</v>
      </c>
      <c r="DX91" s="40"/>
      <c r="DY91" s="46"/>
      <c r="DZ91" s="45"/>
      <c r="EA91" s="45"/>
      <c r="EB91" s="57"/>
      <c r="EC91" s="46">
        <f t="shared" si="1084"/>
        <v>0</v>
      </c>
      <c r="ED91" s="57"/>
      <c r="EE91" s="57"/>
      <c r="EF91" s="57"/>
      <c r="EG91" s="47">
        <f t="shared" si="1085"/>
        <v>0</v>
      </c>
      <c r="EH91" s="77"/>
      <c r="EI91" s="77"/>
      <c r="EJ91" s="77"/>
      <c r="EK91" s="77"/>
      <c r="EL91" s="47"/>
      <c r="EM91" s="77"/>
      <c r="EN91" s="48">
        <f t="shared" si="1027"/>
        <v>0</v>
      </c>
      <c r="EO91" s="48">
        <f t="shared" si="1027"/>
        <v>0</v>
      </c>
    </row>
    <row r="92" spans="1:145" s="158" customFormat="1" ht="15.75" customHeight="1" x14ac:dyDescent="0.25">
      <c r="A92" s="34"/>
      <c r="B92" s="34">
        <v>61</v>
      </c>
      <c r="C92" s="153" t="s">
        <v>246</v>
      </c>
      <c r="D92" s="80" t="s">
        <v>247</v>
      </c>
      <c r="E92" s="36">
        <v>17622</v>
      </c>
      <c r="F92" s="37">
        <v>2.2200000000000002</v>
      </c>
      <c r="G92" s="38"/>
      <c r="H92" s="67">
        <v>1</v>
      </c>
      <c r="I92" s="68"/>
      <c r="J92" s="66">
        <v>1.4</v>
      </c>
      <c r="K92" s="66">
        <v>1.68</v>
      </c>
      <c r="L92" s="66">
        <v>2.23</v>
      </c>
      <c r="M92" s="69">
        <v>2.57</v>
      </c>
      <c r="N92" s="40">
        <v>0</v>
      </c>
      <c r="O92" s="41">
        <f t="shared" si="1028"/>
        <v>0</v>
      </c>
      <c r="P92" s="74"/>
      <c r="Q92" s="41">
        <f t="shared" si="1029"/>
        <v>0</v>
      </c>
      <c r="R92" s="46"/>
      <c r="S92" s="41">
        <f t="shared" si="1030"/>
        <v>0</v>
      </c>
      <c r="T92" s="40"/>
      <c r="U92" s="41">
        <f t="shared" si="1031"/>
        <v>0</v>
      </c>
      <c r="V92" s="40"/>
      <c r="W92" s="41">
        <f t="shared" si="1032"/>
        <v>0</v>
      </c>
      <c r="X92" s="40"/>
      <c r="Y92" s="41">
        <f t="shared" si="1033"/>
        <v>0</v>
      </c>
      <c r="Z92" s="46"/>
      <c r="AA92" s="41">
        <f t="shared" si="1034"/>
        <v>0</v>
      </c>
      <c r="AB92" s="40">
        <v>0</v>
      </c>
      <c r="AC92" s="41">
        <f t="shared" si="1035"/>
        <v>0</v>
      </c>
      <c r="AD92" s="46"/>
      <c r="AE92" s="40">
        <f t="shared" si="1036"/>
        <v>0</v>
      </c>
      <c r="AF92" s="46">
        <v>0</v>
      </c>
      <c r="AG92" s="40">
        <f t="shared" si="1037"/>
        <v>0</v>
      </c>
      <c r="AH92" s="40"/>
      <c r="AI92" s="43">
        <f t="shared" si="1038"/>
        <v>0</v>
      </c>
      <c r="AJ92" s="40">
        <v>0</v>
      </c>
      <c r="AK92" s="43">
        <f t="shared" si="1039"/>
        <v>0</v>
      </c>
      <c r="AL92" s="40"/>
      <c r="AM92" s="43">
        <f t="shared" si="1040"/>
        <v>0</v>
      </c>
      <c r="AN92" s="40"/>
      <c r="AO92" s="43">
        <f t="shared" si="1041"/>
        <v>0</v>
      </c>
      <c r="AP92" s="40">
        <v>0</v>
      </c>
      <c r="AQ92" s="43">
        <f t="shared" si="1042"/>
        <v>0</v>
      </c>
      <c r="AR92" s="40"/>
      <c r="AS92" s="43">
        <f t="shared" si="1043"/>
        <v>0</v>
      </c>
      <c r="AT92" s="40"/>
      <c r="AU92" s="43">
        <f t="shared" si="1044"/>
        <v>0</v>
      </c>
      <c r="AV92" s="40">
        <v>0</v>
      </c>
      <c r="AW92" s="43">
        <f t="shared" si="1045"/>
        <v>0</v>
      </c>
      <c r="AX92" s="40"/>
      <c r="AY92" s="43">
        <f t="shared" si="1046"/>
        <v>0</v>
      </c>
      <c r="AZ92" s="40"/>
      <c r="BA92" s="43">
        <f t="shared" si="1047"/>
        <v>0</v>
      </c>
      <c r="BB92" s="40"/>
      <c r="BC92" s="43">
        <f t="shared" si="1048"/>
        <v>0</v>
      </c>
      <c r="BD92" s="40"/>
      <c r="BE92" s="43">
        <f t="shared" si="1049"/>
        <v>0</v>
      </c>
      <c r="BF92" s="40"/>
      <c r="BG92" s="43">
        <f t="shared" si="1050"/>
        <v>0</v>
      </c>
      <c r="BH92" s="40"/>
      <c r="BI92" s="43">
        <f t="shared" si="1051"/>
        <v>0</v>
      </c>
      <c r="BJ92" s="40"/>
      <c r="BK92" s="43">
        <f t="shared" si="1052"/>
        <v>0</v>
      </c>
      <c r="BL92" s="40"/>
      <c r="BM92" s="43">
        <f t="shared" si="1053"/>
        <v>0</v>
      </c>
      <c r="BN92" s="76"/>
      <c r="BO92" s="43">
        <f t="shared" si="1054"/>
        <v>0</v>
      </c>
      <c r="BP92" s="40"/>
      <c r="BQ92" s="43">
        <f t="shared" si="1055"/>
        <v>0</v>
      </c>
      <c r="BR92" s="40">
        <v>0</v>
      </c>
      <c r="BS92" s="43">
        <f t="shared" si="1056"/>
        <v>0</v>
      </c>
      <c r="BT92" s="40"/>
      <c r="BU92" s="43">
        <f t="shared" si="1057"/>
        <v>0</v>
      </c>
      <c r="BV92" s="40"/>
      <c r="BW92" s="43">
        <f t="shared" si="1058"/>
        <v>0</v>
      </c>
      <c r="BX92" s="40"/>
      <c r="BY92" s="43">
        <f t="shared" si="1059"/>
        <v>0</v>
      </c>
      <c r="BZ92" s="40"/>
      <c r="CA92" s="43">
        <f t="shared" si="1060"/>
        <v>0</v>
      </c>
      <c r="CB92" s="46">
        <v>0</v>
      </c>
      <c r="CC92" s="43">
        <f t="shared" si="1061"/>
        <v>0</v>
      </c>
      <c r="CD92" s="40"/>
      <c r="CE92" s="43">
        <f t="shared" si="1062"/>
        <v>0</v>
      </c>
      <c r="CF92" s="40"/>
      <c r="CG92" s="43">
        <f t="shared" si="1063"/>
        <v>0</v>
      </c>
      <c r="CH92" s="46"/>
      <c r="CI92" s="43">
        <f t="shared" si="1064"/>
        <v>0</v>
      </c>
      <c r="CJ92" s="46"/>
      <c r="CK92" s="43">
        <f t="shared" si="1065"/>
        <v>0</v>
      </c>
      <c r="CL92" s="40"/>
      <c r="CM92" s="43">
        <f t="shared" si="1066"/>
        <v>0</v>
      </c>
      <c r="CN92" s="40"/>
      <c r="CO92" s="43">
        <f t="shared" si="1067"/>
        <v>0</v>
      </c>
      <c r="CP92" s="46"/>
      <c r="CQ92" s="43">
        <f t="shared" si="1068"/>
        <v>0</v>
      </c>
      <c r="CR92" s="40"/>
      <c r="CS92" s="43">
        <f t="shared" si="1069"/>
        <v>0</v>
      </c>
      <c r="CT92" s="40">
        <v>0</v>
      </c>
      <c r="CU92" s="43">
        <f t="shared" si="1070"/>
        <v>0</v>
      </c>
      <c r="CV92" s="40"/>
      <c r="CW92" s="43">
        <f t="shared" si="1071"/>
        <v>0</v>
      </c>
      <c r="CX92" s="40"/>
      <c r="CY92" s="43">
        <f t="shared" si="1072"/>
        <v>0</v>
      </c>
      <c r="CZ92" s="40"/>
      <c r="DA92" s="43">
        <f t="shared" si="1073"/>
        <v>0</v>
      </c>
      <c r="DB92" s="40"/>
      <c r="DC92" s="43">
        <f t="shared" si="1074"/>
        <v>0</v>
      </c>
      <c r="DD92" s="40"/>
      <c r="DE92" s="40">
        <f t="shared" si="1075"/>
        <v>0</v>
      </c>
      <c r="DF92" s="44">
        <v>0</v>
      </c>
      <c r="DG92" s="40">
        <f t="shared" si="1076"/>
        <v>0</v>
      </c>
      <c r="DH92" s="40"/>
      <c r="DI92" s="40">
        <f t="shared" si="1077"/>
        <v>0</v>
      </c>
      <c r="DJ92" s="40">
        <v>0</v>
      </c>
      <c r="DK92" s="40">
        <f t="shared" si="1078"/>
        <v>0</v>
      </c>
      <c r="DL92" s="40"/>
      <c r="DM92" s="41">
        <f t="shared" si="1079"/>
        <v>0</v>
      </c>
      <c r="DN92" s="40"/>
      <c r="DO92" s="41">
        <f t="shared" si="1080"/>
        <v>0</v>
      </c>
      <c r="DP92" s="40"/>
      <c r="DQ92" s="43">
        <f t="shared" si="1081"/>
        <v>0</v>
      </c>
      <c r="DR92" s="40"/>
      <c r="DS92" s="46"/>
      <c r="DT92" s="40"/>
      <c r="DU92" s="41">
        <f t="shared" si="1082"/>
        <v>0</v>
      </c>
      <c r="DV92" s="40"/>
      <c r="DW92" s="41">
        <f t="shared" si="1083"/>
        <v>0</v>
      </c>
      <c r="DX92" s="40"/>
      <c r="DY92" s="46"/>
      <c r="DZ92" s="45"/>
      <c r="EA92" s="45"/>
      <c r="EB92" s="57"/>
      <c r="EC92" s="46">
        <f t="shared" si="1084"/>
        <v>0</v>
      </c>
      <c r="ED92" s="57"/>
      <c r="EE92" s="57"/>
      <c r="EF92" s="57"/>
      <c r="EG92" s="47">
        <f t="shared" si="1085"/>
        <v>0</v>
      </c>
      <c r="EH92" s="77"/>
      <c r="EI92" s="77"/>
      <c r="EJ92" s="77"/>
      <c r="EK92" s="77"/>
      <c r="EL92" s="47"/>
      <c r="EM92" s="77"/>
      <c r="EN92" s="48">
        <f t="shared" si="1027"/>
        <v>0</v>
      </c>
      <c r="EO92" s="48">
        <f t="shared" si="1027"/>
        <v>0</v>
      </c>
    </row>
    <row r="93" spans="1:145" s="158" customFormat="1" ht="15.75" customHeight="1" x14ac:dyDescent="0.25">
      <c r="A93" s="34"/>
      <c r="B93" s="34">
        <v>62</v>
      </c>
      <c r="C93" s="153" t="s">
        <v>248</v>
      </c>
      <c r="D93" s="65" t="s">
        <v>249</v>
      </c>
      <c r="E93" s="36">
        <v>17622</v>
      </c>
      <c r="F93" s="37">
        <v>2.93</v>
      </c>
      <c r="G93" s="38"/>
      <c r="H93" s="67">
        <v>1</v>
      </c>
      <c r="I93" s="68"/>
      <c r="J93" s="66">
        <v>1.4</v>
      </c>
      <c r="K93" s="66">
        <v>1.68</v>
      </c>
      <c r="L93" s="66">
        <v>2.23</v>
      </c>
      <c r="M93" s="69">
        <v>2.57</v>
      </c>
      <c r="N93" s="40">
        <v>0</v>
      </c>
      <c r="O93" s="41">
        <f t="shared" si="1028"/>
        <v>0</v>
      </c>
      <c r="P93" s="74"/>
      <c r="Q93" s="41">
        <f t="shared" si="1029"/>
        <v>0</v>
      </c>
      <c r="R93" s="46"/>
      <c r="S93" s="41">
        <f t="shared" si="1030"/>
        <v>0</v>
      </c>
      <c r="T93" s="40"/>
      <c r="U93" s="41">
        <f t="shared" si="1031"/>
        <v>0</v>
      </c>
      <c r="V93" s="40"/>
      <c r="W93" s="41">
        <f t="shared" si="1032"/>
        <v>0</v>
      </c>
      <c r="X93" s="40"/>
      <c r="Y93" s="41">
        <f t="shared" si="1033"/>
        <v>0</v>
      </c>
      <c r="Z93" s="46"/>
      <c r="AA93" s="41">
        <f t="shared" si="1034"/>
        <v>0</v>
      </c>
      <c r="AB93" s="40">
        <v>0</v>
      </c>
      <c r="AC93" s="41">
        <f t="shared" si="1035"/>
        <v>0</v>
      </c>
      <c r="AD93" s="46"/>
      <c r="AE93" s="40">
        <f t="shared" si="1036"/>
        <v>0</v>
      </c>
      <c r="AF93" s="46"/>
      <c r="AG93" s="40">
        <f t="shared" si="1037"/>
        <v>0</v>
      </c>
      <c r="AH93" s="40"/>
      <c r="AI93" s="43">
        <f t="shared" si="1038"/>
        <v>0</v>
      </c>
      <c r="AJ93" s="40"/>
      <c r="AK93" s="43">
        <f t="shared" si="1039"/>
        <v>0</v>
      </c>
      <c r="AL93" s="40"/>
      <c r="AM93" s="43">
        <f t="shared" si="1040"/>
        <v>0</v>
      </c>
      <c r="AN93" s="40"/>
      <c r="AO93" s="43">
        <f t="shared" si="1041"/>
        <v>0</v>
      </c>
      <c r="AP93" s="40">
        <v>0</v>
      </c>
      <c r="AQ93" s="43">
        <f t="shared" si="1042"/>
        <v>0</v>
      </c>
      <c r="AR93" s="40"/>
      <c r="AS93" s="43">
        <f t="shared" si="1043"/>
        <v>0</v>
      </c>
      <c r="AT93" s="40"/>
      <c r="AU93" s="43">
        <f t="shared" si="1044"/>
        <v>0</v>
      </c>
      <c r="AV93" s="40">
        <v>0</v>
      </c>
      <c r="AW93" s="43">
        <f t="shared" si="1045"/>
        <v>0</v>
      </c>
      <c r="AX93" s="40"/>
      <c r="AY93" s="43">
        <f t="shared" si="1046"/>
        <v>0</v>
      </c>
      <c r="AZ93" s="40"/>
      <c r="BA93" s="43">
        <f t="shared" si="1047"/>
        <v>0</v>
      </c>
      <c r="BB93" s="40"/>
      <c r="BC93" s="43">
        <f t="shared" si="1048"/>
        <v>0</v>
      </c>
      <c r="BD93" s="40"/>
      <c r="BE93" s="43">
        <f t="shared" si="1049"/>
        <v>0</v>
      </c>
      <c r="BF93" s="40"/>
      <c r="BG93" s="43">
        <f t="shared" si="1050"/>
        <v>0</v>
      </c>
      <c r="BH93" s="40"/>
      <c r="BI93" s="43">
        <f t="shared" si="1051"/>
        <v>0</v>
      </c>
      <c r="BJ93" s="40"/>
      <c r="BK93" s="43">
        <f t="shared" si="1052"/>
        <v>0</v>
      </c>
      <c r="BL93" s="40"/>
      <c r="BM93" s="43">
        <f t="shared" si="1053"/>
        <v>0</v>
      </c>
      <c r="BN93" s="76"/>
      <c r="BO93" s="43">
        <f t="shared" si="1054"/>
        <v>0</v>
      </c>
      <c r="BP93" s="40"/>
      <c r="BQ93" s="43">
        <f t="shared" si="1055"/>
        <v>0</v>
      </c>
      <c r="BR93" s="40"/>
      <c r="BS93" s="43">
        <f t="shared" si="1056"/>
        <v>0</v>
      </c>
      <c r="BT93" s="40"/>
      <c r="BU93" s="43">
        <f t="shared" si="1057"/>
        <v>0</v>
      </c>
      <c r="BV93" s="40"/>
      <c r="BW93" s="43">
        <f t="shared" si="1058"/>
        <v>0</v>
      </c>
      <c r="BX93" s="40"/>
      <c r="BY93" s="43">
        <f t="shared" si="1059"/>
        <v>0</v>
      </c>
      <c r="BZ93" s="40"/>
      <c r="CA93" s="43">
        <f t="shared" si="1060"/>
        <v>0</v>
      </c>
      <c r="CB93" s="46">
        <v>0</v>
      </c>
      <c r="CC93" s="43">
        <f t="shared" si="1061"/>
        <v>0</v>
      </c>
      <c r="CD93" s="40"/>
      <c r="CE93" s="43">
        <f t="shared" si="1062"/>
        <v>0</v>
      </c>
      <c r="CF93" s="40"/>
      <c r="CG93" s="43">
        <f t="shared" si="1063"/>
        <v>0</v>
      </c>
      <c r="CH93" s="46"/>
      <c r="CI93" s="43">
        <f t="shared" si="1064"/>
        <v>0</v>
      </c>
      <c r="CJ93" s="46"/>
      <c r="CK93" s="43">
        <f t="shared" si="1065"/>
        <v>0</v>
      </c>
      <c r="CL93" s="40"/>
      <c r="CM93" s="43">
        <f t="shared" si="1066"/>
        <v>0</v>
      </c>
      <c r="CN93" s="40"/>
      <c r="CO93" s="43">
        <f t="shared" si="1067"/>
        <v>0</v>
      </c>
      <c r="CP93" s="46"/>
      <c r="CQ93" s="43">
        <f t="shared" si="1068"/>
        <v>0</v>
      </c>
      <c r="CR93" s="40"/>
      <c r="CS93" s="43">
        <f t="shared" si="1069"/>
        <v>0</v>
      </c>
      <c r="CT93" s="40"/>
      <c r="CU93" s="43">
        <f t="shared" si="1070"/>
        <v>0</v>
      </c>
      <c r="CV93" s="40"/>
      <c r="CW93" s="43">
        <f t="shared" si="1071"/>
        <v>0</v>
      </c>
      <c r="CX93" s="40"/>
      <c r="CY93" s="43">
        <f t="shared" si="1072"/>
        <v>0</v>
      </c>
      <c r="CZ93" s="40"/>
      <c r="DA93" s="43">
        <f t="shared" si="1073"/>
        <v>0</v>
      </c>
      <c r="DB93" s="40"/>
      <c r="DC93" s="43">
        <f t="shared" si="1074"/>
        <v>0</v>
      </c>
      <c r="DD93" s="40"/>
      <c r="DE93" s="40">
        <f t="shared" si="1075"/>
        <v>0</v>
      </c>
      <c r="DF93" s="44"/>
      <c r="DG93" s="40">
        <f t="shared" si="1076"/>
        <v>0</v>
      </c>
      <c r="DH93" s="40"/>
      <c r="DI93" s="40">
        <f t="shared" si="1077"/>
        <v>0</v>
      </c>
      <c r="DJ93" s="40"/>
      <c r="DK93" s="40">
        <f t="shared" si="1078"/>
        <v>0</v>
      </c>
      <c r="DL93" s="40"/>
      <c r="DM93" s="41">
        <f t="shared" si="1079"/>
        <v>0</v>
      </c>
      <c r="DN93" s="40"/>
      <c r="DO93" s="41">
        <f t="shared" si="1080"/>
        <v>0</v>
      </c>
      <c r="DP93" s="40"/>
      <c r="DQ93" s="43">
        <f t="shared" si="1081"/>
        <v>0</v>
      </c>
      <c r="DR93" s="40"/>
      <c r="DS93" s="46"/>
      <c r="DT93" s="40"/>
      <c r="DU93" s="41">
        <f t="shared" si="1082"/>
        <v>0</v>
      </c>
      <c r="DV93" s="40"/>
      <c r="DW93" s="41">
        <f t="shared" si="1083"/>
        <v>0</v>
      </c>
      <c r="DX93" s="40"/>
      <c r="DY93" s="46"/>
      <c r="DZ93" s="45"/>
      <c r="EA93" s="45"/>
      <c r="EB93" s="57"/>
      <c r="EC93" s="46">
        <f t="shared" si="1084"/>
        <v>0</v>
      </c>
      <c r="ED93" s="57"/>
      <c r="EE93" s="57"/>
      <c r="EF93" s="57"/>
      <c r="EG93" s="47">
        <f t="shared" si="1085"/>
        <v>0</v>
      </c>
      <c r="EH93" s="77"/>
      <c r="EI93" s="77"/>
      <c r="EJ93" s="77"/>
      <c r="EK93" s="77"/>
      <c r="EL93" s="47"/>
      <c r="EM93" s="77"/>
      <c r="EN93" s="48">
        <f t="shared" si="1027"/>
        <v>0</v>
      </c>
      <c r="EO93" s="48">
        <f t="shared" si="1027"/>
        <v>0</v>
      </c>
    </row>
    <row r="94" spans="1:145" s="158" customFormat="1" ht="15.75" customHeight="1" x14ac:dyDescent="0.25">
      <c r="A94" s="34"/>
      <c r="B94" s="34">
        <v>63</v>
      </c>
      <c r="C94" s="153" t="s">
        <v>250</v>
      </c>
      <c r="D94" s="65" t="s">
        <v>251</v>
      </c>
      <c r="E94" s="36">
        <v>17622</v>
      </c>
      <c r="F94" s="67">
        <v>3.14</v>
      </c>
      <c r="G94" s="38"/>
      <c r="H94" s="67">
        <v>1</v>
      </c>
      <c r="I94" s="68"/>
      <c r="J94" s="66">
        <v>1.4</v>
      </c>
      <c r="K94" s="66">
        <v>1.68</v>
      </c>
      <c r="L94" s="66">
        <v>2.23</v>
      </c>
      <c r="M94" s="69">
        <v>2.57</v>
      </c>
      <c r="N94" s="40">
        <v>0</v>
      </c>
      <c r="O94" s="41">
        <f t="shared" si="1028"/>
        <v>0</v>
      </c>
      <c r="P94" s="74"/>
      <c r="Q94" s="41">
        <f t="shared" si="1029"/>
        <v>0</v>
      </c>
      <c r="R94" s="46"/>
      <c r="S94" s="41">
        <f t="shared" si="1030"/>
        <v>0</v>
      </c>
      <c r="T94" s="40"/>
      <c r="U94" s="41">
        <f t="shared" si="1031"/>
        <v>0</v>
      </c>
      <c r="V94" s="40"/>
      <c r="W94" s="41">
        <f t="shared" si="1032"/>
        <v>0</v>
      </c>
      <c r="X94" s="40"/>
      <c r="Y94" s="41">
        <f t="shared" si="1033"/>
        <v>0</v>
      </c>
      <c r="Z94" s="46"/>
      <c r="AA94" s="41">
        <f t="shared" si="1034"/>
        <v>0</v>
      </c>
      <c r="AB94" s="40">
        <v>0</v>
      </c>
      <c r="AC94" s="41">
        <f t="shared" si="1035"/>
        <v>0</v>
      </c>
      <c r="AD94" s="46"/>
      <c r="AE94" s="40">
        <f t="shared" si="1036"/>
        <v>0</v>
      </c>
      <c r="AF94" s="46"/>
      <c r="AG94" s="40">
        <f t="shared" si="1037"/>
        <v>0</v>
      </c>
      <c r="AH94" s="40"/>
      <c r="AI94" s="43">
        <f t="shared" si="1038"/>
        <v>0</v>
      </c>
      <c r="AJ94" s="40"/>
      <c r="AK94" s="43">
        <f t="shared" si="1039"/>
        <v>0</v>
      </c>
      <c r="AL94" s="40"/>
      <c r="AM94" s="43">
        <f t="shared" si="1040"/>
        <v>0</v>
      </c>
      <c r="AN94" s="40"/>
      <c r="AO94" s="43">
        <f t="shared" si="1041"/>
        <v>0</v>
      </c>
      <c r="AP94" s="40">
        <v>0</v>
      </c>
      <c r="AQ94" s="43">
        <f t="shared" si="1042"/>
        <v>0</v>
      </c>
      <c r="AR94" s="40"/>
      <c r="AS94" s="43">
        <f t="shared" si="1043"/>
        <v>0</v>
      </c>
      <c r="AT94" s="40"/>
      <c r="AU94" s="43">
        <f t="shared" si="1044"/>
        <v>0</v>
      </c>
      <c r="AV94" s="40">
        <v>0</v>
      </c>
      <c r="AW94" s="43">
        <f t="shared" si="1045"/>
        <v>0</v>
      </c>
      <c r="AX94" s="40"/>
      <c r="AY94" s="43">
        <f t="shared" si="1046"/>
        <v>0</v>
      </c>
      <c r="AZ94" s="40"/>
      <c r="BA94" s="43">
        <f t="shared" si="1047"/>
        <v>0</v>
      </c>
      <c r="BB94" s="40"/>
      <c r="BC94" s="43">
        <f t="shared" si="1048"/>
        <v>0</v>
      </c>
      <c r="BD94" s="40"/>
      <c r="BE94" s="43">
        <f t="shared" si="1049"/>
        <v>0</v>
      </c>
      <c r="BF94" s="40"/>
      <c r="BG94" s="43">
        <f t="shared" si="1050"/>
        <v>0</v>
      </c>
      <c r="BH94" s="40"/>
      <c r="BI94" s="43">
        <f t="shared" si="1051"/>
        <v>0</v>
      </c>
      <c r="BJ94" s="40"/>
      <c r="BK94" s="43">
        <f t="shared" si="1052"/>
        <v>0</v>
      </c>
      <c r="BL94" s="40"/>
      <c r="BM94" s="43">
        <f t="shared" si="1053"/>
        <v>0</v>
      </c>
      <c r="BN94" s="76"/>
      <c r="BO94" s="43">
        <f t="shared" si="1054"/>
        <v>0</v>
      </c>
      <c r="BP94" s="40"/>
      <c r="BQ94" s="43">
        <f t="shared" si="1055"/>
        <v>0</v>
      </c>
      <c r="BR94" s="40"/>
      <c r="BS94" s="43">
        <f t="shared" si="1056"/>
        <v>0</v>
      </c>
      <c r="BT94" s="40"/>
      <c r="BU94" s="43">
        <f t="shared" si="1057"/>
        <v>0</v>
      </c>
      <c r="BV94" s="40"/>
      <c r="BW94" s="43">
        <f t="shared" si="1058"/>
        <v>0</v>
      </c>
      <c r="BX94" s="40"/>
      <c r="BY94" s="43">
        <f t="shared" si="1059"/>
        <v>0</v>
      </c>
      <c r="BZ94" s="40"/>
      <c r="CA94" s="43">
        <f t="shared" si="1060"/>
        <v>0</v>
      </c>
      <c r="CB94" s="46">
        <v>0</v>
      </c>
      <c r="CC94" s="43">
        <f t="shared" si="1061"/>
        <v>0</v>
      </c>
      <c r="CD94" s="40"/>
      <c r="CE94" s="43">
        <f t="shared" si="1062"/>
        <v>0</v>
      </c>
      <c r="CF94" s="40"/>
      <c r="CG94" s="43">
        <f t="shared" si="1063"/>
        <v>0</v>
      </c>
      <c r="CH94" s="46"/>
      <c r="CI94" s="43">
        <f t="shared" si="1064"/>
        <v>0</v>
      </c>
      <c r="CJ94" s="46"/>
      <c r="CK94" s="43">
        <f t="shared" si="1065"/>
        <v>0</v>
      </c>
      <c r="CL94" s="40"/>
      <c r="CM94" s="43">
        <f t="shared" si="1066"/>
        <v>0</v>
      </c>
      <c r="CN94" s="40"/>
      <c r="CO94" s="43">
        <f t="shared" si="1067"/>
        <v>0</v>
      </c>
      <c r="CP94" s="46"/>
      <c r="CQ94" s="43">
        <f t="shared" si="1068"/>
        <v>0</v>
      </c>
      <c r="CR94" s="40"/>
      <c r="CS94" s="43">
        <f t="shared" si="1069"/>
        <v>0</v>
      </c>
      <c r="CT94" s="40"/>
      <c r="CU94" s="43">
        <f t="shared" si="1070"/>
        <v>0</v>
      </c>
      <c r="CV94" s="40"/>
      <c r="CW94" s="43">
        <f t="shared" si="1071"/>
        <v>0</v>
      </c>
      <c r="CX94" s="40"/>
      <c r="CY94" s="43">
        <f t="shared" si="1072"/>
        <v>0</v>
      </c>
      <c r="CZ94" s="40"/>
      <c r="DA94" s="43">
        <f t="shared" si="1073"/>
        <v>0</v>
      </c>
      <c r="DB94" s="40"/>
      <c r="DC94" s="43">
        <f t="shared" si="1074"/>
        <v>0</v>
      </c>
      <c r="DD94" s="40"/>
      <c r="DE94" s="40">
        <f t="shared" si="1075"/>
        <v>0</v>
      </c>
      <c r="DF94" s="44"/>
      <c r="DG94" s="40">
        <f t="shared" si="1076"/>
        <v>0</v>
      </c>
      <c r="DH94" s="40"/>
      <c r="DI94" s="40">
        <f t="shared" si="1077"/>
        <v>0</v>
      </c>
      <c r="DJ94" s="40"/>
      <c r="DK94" s="40">
        <f t="shared" si="1078"/>
        <v>0</v>
      </c>
      <c r="DL94" s="40"/>
      <c r="DM94" s="41">
        <f t="shared" si="1079"/>
        <v>0</v>
      </c>
      <c r="DN94" s="40"/>
      <c r="DO94" s="41">
        <f t="shared" si="1080"/>
        <v>0</v>
      </c>
      <c r="DP94" s="40"/>
      <c r="DQ94" s="43">
        <f t="shared" si="1081"/>
        <v>0</v>
      </c>
      <c r="DR94" s="40"/>
      <c r="DS94" s="46"/>
      <c r="DT94" s="40"/>
      <c r="DU94" s="41">
        <f t="shared" si="1082"/>
        <v>0</v>
      </c>
      <c r="DV94" s="40"/>
      <c r="DW94" s="41">
        <f t="shared" si="1083"/>
        <v>0</v>
      </c>
      <c r="DX94" s="40"/>
      <c r="DY94" s="46"/>
      <c r="DZ94" s="45"/>
      <c r="EA94" s="45"/>
      <c r="EB94" s="57"/>
      <c r="EC94" s="46">
        <f t="shared" si="1084"/>
        <v>0</v>
      </c>
      <c r="ED94" s="57"/>
      <c r="EE94" s="57"/>
      <c r="EF94" s="57"/>
      <c r="EG94" s="47">
        <f t="shared" si="1085"/>
        <v>0</v>
      </c>
      <c r="EH94" s="77"/>
      <c r="EI94" s="77"/>
      <c r="EJ94" s="77"/>
      <c r="EK94" s="77"/>
      <c r="EL94" s="47"/>
      <c r="EM94" s="77"/>
      <c r="EN94" s="48">
        <f t="shared" si="1027"/>
        <v>0</v>
      </c>
      <c r="EO94" s="48">
        <f t="shared" si="1027"/>
        <v>0</v>
      </c>
    </row>
    <row r="95" spans="1:145" s="158" customFormat="1" ht="15.75" customHeight="1" x14ac:dyDescent="0.25">
      <c r="A95" s="34"/>
      <c r="B95" s="34">
        <v>64</v>
      </c>
      <c r="C95" s="153" t="s">
        <v>252</v>
      </c>
      <c r="D95" s="65" t="s">
        <v>253</v>
      </c>
      <c r="E95" s="36">
        <v>17622</v>
      </c>
      <c r="F95" s="37">
        <v>3.8</v>
      </c>
      <c r="G95" s="38"/>
      <c r="H95" s="67">
        <v>1</v>
      </c>
      <c r="I95" s="68"/>
      <c r="J95" s="66">
        <v>1.4</v>
      </c>
      <c r="K95" s="66">
        <v>1.68</v>
      </c>
      <c r="L95" s="66">
        <v>2.23</v>
      </c>
      <c r="M95" s="69">
        <v>2.57</v>
      </c>
      <c r="N95" s="40">
        <v>0</v>
      </c>
      <c r="O95" s="41">
        <f t="shared" si="1028"/>
        <v>0</v>
      </c>
      <c r="P95" s="74"/>
      <c r="Q95" s="41">
        <f t="shared" si="1029"/>
        <v>0</v>
      </c>
      <c r="R95" s="46"/>
      <c r="S95" s="41">
        <f t="shared" si="1030"/>
        <v>0</v>
      </c>
      <c r="T95" s="40"/>
      <c r="U95" s="41">
        <f t="shared" si="1031"/>
        <v>0</v>
      </c>
      <c r="V95" s="40"/>
      <c r="W95" s="41">
        <f t="shared" si="1032"/>
        <v>0</v>
      </c>
      <c r="X95" s="40"/>
      <c r="Y95" s="41">
        <f t="shared" si="1033"/>
        <v>0</v>
      </c>
      <c r="Z95" s="46"/>
      <c r="AA95" s="41">
        <f t="shared" si="1034"/>
        <v>0</v>
      </c>
      <c r="AB95" s="40">
        <v>0</v>
      </c>
      <c r="AC95" s="41">
        <f t="shared" si="1035"/>
        <v>0</v>
      </c>
      <c r="AD95" s="46"/>
      <c r="AE95" s="40">
        <f t="shared" si="1036"/>
        <v>0</v>
      </c>
      <c r="AF95" s="46"/>
      <c r="AG95" s="40">
        <f t="shared" si="1037"/>
        <v>0</v>
      </c>
      <c r="AH95" s="40"/>
      <c r="AI95" s="43">
        <f t="shared" si="1038"/>
        <v>0</v>
      </c>
      <c r="AJ95" s="40"/>
      <c r="AK95" s="43">
        <f t="shared" si="1039"/>
        <v>0</v>
      </c>
      <c r="AL95" s="40"/>
      <c r="AM95" s="43">
        <f t="shared" si="1040"/>
        <v>0</v>
      </c>
      <c r="AN95" s="40"/>
      <c r="AO95" s="43">
        <f t="shared" si="1041"/>
        <v>0</v>
      </c>
      <c r="AP95" s="40">
        <v>0</v>
      </c>
      <c r="AQ95" s="43">
        <f t="shared" si="1042"/>
        <v>0</v>
      </c>
      <c r="AR95" s="40"/>
      <c r="AS95" s="43">
        <f t="shared" si="1043"/>
        <v>0</v>
      </c>
      <c r="AT95" s="40"/>
      <c r="AU95" s="43">
        <f t="shared" si="1044"/>
        <v>0</v>
      </c>
      <c r="AV95" s="40">
        <v>0</v>
      </c>
      <c r="AW95" s="43">
        <f t="shared" si="1045"/>
        <v>0</v>
      </c>
      <c r="AX95" s="40"/>
      <c r="AY95" s="43">
        <f t="shared" si="1046"/>
        <v>0</v>
      </c>
      <c r="AZ95" s="40"/>
      <c r="BA95" s="43">
        <f t="shared" si="1047"/>
        <v>0</v>
      </c>
      <c r="BB95" s="40"/>
      <c r="BC95" s="43">
        <f t="shared" si="1048"/>
        <v>0</v>
      </c>
      <c r="BD95" s="40"/>
      <c r="BE95" s="43">
        <f t="shared" si="1049"/>
        <v>0</v>
      </c>
      <c r="BF95" s="40"/>
      <c r="BG95" s="43">
        <f t="shared" si="1050"/>
        <v>0</v>
      </c>
      <c r="BH95" s="40"/>
      <c r="BI95" s="43">
        <f t="shared" si="1051"/>
        <v>0</v>
      </c>
      <c r="BJ95" s="40"/>
      <c r="BK95" s="43">
        <f t="shared" si="1052"/>
        <v>0</v>
      </c>
      <c r="BL95" s="40"/>
      <c r="BM95" s="43">
        <f t="shared" si="1053"/>
        <v>0</v>
      </c>
      <c r="BN95" s="76"/>
      <c r="BO95" s="43">
        <f t="shared" si="1054"/>
        <v>0</v>
      </c>
      <c r="BP95" s="40"/>
      <c r="BQ95" s="43">
        <f t="shared" si="1055"/>
        <v>0</v>
      </c>
      <c r="BR95" s="40"/>
      <c r="BS95" s="43">
        <f t="shared" si="1056"/>
        <v>0</v>
      </c>
      <c r="BT95" s="40"/>
      <c r="BU95" s="43">
        <f t="shared" si="1057"/>
        <v>0</v>
      </c>
      <c r="BV95" s="40"/>
      <c r="BW95" s="43">
        <f t="shared" si="1058"/>
        <v>0</v>
      </c>
      <c r="BX95" s="40"/>
      <c r="BY95" s="43">
        <f t="shared" si="1059"/>
        <v>0</v>
      </c>
      <c r="BZ95" s="40"/>
      <c r="CA95" s="43">
        <f t="shared" si="1060"/>
        <v>0</v>
      </c>
      <c r="CB95" s="46">
        <v>0</v>
      </c>
      <c r="CC95" s="43">
        <f t="shared" si="1061"/>
        <v>0</v>
      </c>
      <c r="CD95" s="40"/>
      <c r="CE95" s="43">
        <f t="shared" si="1062"/>
        <v>0</v>
      </c>
      <c r="CF95" s="40"/>
      <c r="CG95" s="43">
        <f t="shared" si="1063"/>
        <v>0</v>
      </c>
      <c r="CH95" s="46"/>
      <c r="CI95" s="43">
        <f t="shared" si="1064"/>
        <v>0</v>
      </c>
      <c r="CJ95" s="46"/>
      <c r="CK95" s="43">
        <f t="shared" si="1065"/>
        <v>0</v>
      </c>
      <c r="CL95" s="40"/>
      <c r="CM95" s="43">
        <f t="shared" si="1066"/>
        <v>0</v>
      </c>
      <c r="CN95" s="40"/>
      <c r="CO95" s="43">
        <f t="shared" si="1067"/>
        <v>0</v>
      </c>
      <c r="CP95" s="46"/>
      <c r="CQ95" s="43">
        <f t="shared" si="1068"/>
        <v>0</v>
      </c>
      <c r="CR95" s="40"/>
      <c r="CS95" s="43">
        <f t="shared" si="1069"/>
        <v>0</v>
      </c>
      <c r="CT95" s="40"/>
      <c r="CU95" s="43">
        <f t="shared" si="1070"/>
        <v>0</v>
      </c>
      <c r="CV95" s="40"/>
      <c r="CW95" s="43">
        <f t="shared" si="1071"/>
        <v>0</v>
      </c>
      <c r="CX95" s="40"/>
      <c r="CY95" s="43">
        <f t="shared" si="1072"/>
        <v>0</v>
      </c>
      <c r="CZ95" s="40"/>
      <c r="DA95" s="43">
        <f t="shared" si="1073"/>
        <v>0</v>
      </c>
      <c r="DB95" s="40"/>
      <c r="DC95" s="43">
        <f t="shared" si="1074"/>
        <v>0</v>
      </c>
      <c r="DD95" s="40"/>
      <c r="DE95" s="40">
        <f t="shared" si="1075"/>
        <v>0</v>
      </c>
      <c r="DF95" s="44"/>
      <c r="DG95" s="40">
        <f t="shared" si="1076"/>
        <v>0</v>
      </c>
      <c r="DH95" s="40"/>
      <c r="DI95" s="40">
        <f t="shared" si="1077"/>
        <v>0</v>
      </c>
      <c r="DJ95" s="40"/>
      <c r="DK95" s="40">
        <f t="shared" si="1078"/>
        <v>0</v>
      </c>
      <c r="DL95" s="40"/>
      <c r="DM95" s="41">
        <f t="shared" si="1079"/>
        <v>0</v>
      </c>
      <c r="DN95" s="40"/>
      <c r="DO95" s="41">
        <f t="shared" si="1080"/>
        <v>0</v>
      </c>
      <c r="DP95" s="40"/>
      <c r="DQ95" s="43">
        <f t="shared" si="1081"/>
        <v>0</v>
      </c>
      <c r="DR95" s="40"/>
      <c r="DS95" s="46"/>
      <c r="DT95" s="40"/>
      <c r="DU95" s="41">
        <f t="shared" si="1082"/>
        <v>0</v>
      </c>
      <c r="DV95" s="40"/>
      <c r="DW95" s="41">
        <f t="shared" si="1083"/>
        <v>0</v>
      </c>
      <c r="DX95" s="40"/>
      <c r="DY95" s="46"/>
      <c r="DZ95" s="45"/>
      <c r="EA95" s="45"/>
      <c r="EB95" s="57"/>
      <c r="EC95" s="46">
        <f t="shared" si="1084"/>
        <v>0</v>
      </c>
      <c r="ED95" s="57"/>
      <c r="EE95" s="57"/>
      <c r="EF95" s="57"/>
      <c r="EG95" s="47">
        <f t="shared" si="1085"/>
        <v>0</v>
      </c>
      <c r="EH95" s="77"/>
      <c r="EI95" s="77"/>
      <c r="EJ95" s="77"/>
      <c r="EK95" s="77"/>
      <c r="EL95" s="47"/>
      <c r="EM95" s="77"/>
      <c r="EN95" s="48">
        <f t="shared" si="1027"/>
        <v>0</v>
      </c>
      <c r="EO95" s="48">
        <f t="shared" si="1027"/>
        <v>0</v>
      </c>
    </row>
    <row r="96" spans="1:145" s="158" customFormat="1" ht="15.75" customHeight="1" x14ac:dyDescent="0.25">
      <c r="A96" s="34"/>
      <c r="B96" s="34">
        <v>65</v>
      </c>
      <c r="C96" s="153" t="s">
        <v>254</v>
      </c>
      <c r="D96" s="65" t="s">
        <v>255</v>
      </c>
      <c r="E96" s="36">
        <v>17622</v>
      </c>
      <c r="F96" s="37">
        <v>4.7</v>
      </c>
      <c r="G96" s="38"/>
      <c r="H96" s="67">
        <v>1</v>
      </c>
      <c r="I96" s="68"/>
      <c r="J96" s="66">
        <v>1.4</v>
      </c>
      <c r="K96" s="66">
        <v>1.68</v>
      </c>
      <c r="L96" s="66">
        <v>2.23</v>
      </c>
      <c r="M96" s="69">
        <v>2.57</v>
      </c>
      <c r="N96" s="40">
        <v>0</v>
      </c>
      <c r="O96" s="41">
        <f t="shared" si="1028"/>
        <v>0</v>
      </c>
      <c r="P96" s="74"/>
      <c r="Q96" s="41">
        <f t="shared" si="1029"/>
        <v>0</v>
      </c>
      <c r="R96" s="46"/>
      <c r="S96" s="41">
        <f t="shared" si="1030"/>
        <v>0</v>
      </c>
      <c r="T96" s="40"/>
      <c r="U96" s="41">
        <f t="shared" si="1031"/>
        <v>0</v>
      </c>
      <c r="V96" s="40"/>
      <c r="W96" s="41">
        <f t="shared" si="1032"/>
        <v>0</v>
      </c>
      <c r="X96" s="40"/>
      <c r="Y96" s="41">
        <f t="shared" si="1033"/>
        <v>0</v>
      </c>
      <c r="Z96" s="46"/>
      <c r="AA96" s="41">
        <f t="shared" si="1034"/>
        <v>0</v>
      </c>
      <c r="AB96" s="40">
        <v>0</v>
      </c>
      <c r="AC96" s="41">
        <f t="shared" si="1035"/>
        <v>0</v>
      </c>
      <c r="AD96" s="46"/>
      <c r="AE96" s="40">
        <f t="shared" si="1036"/>
        <v>0</v>
      </c>
      <c r="AF96" s="46"/>
      <c r="AG96" s="40">
        <f t="shared" si="1037"/>
        <v>0</v>
      </c>
      <c r="AH96" s="40"/>
      <c r="AI96" s="43">
        <f t="shared" si="1038"/>
        <v>0</v>
      </c>
      <c r="AJ96" s="40"/>
      <c r="AK96" s="43">
        <f t="shared" si="1039"/>
        <v>0</v>
      </c>
      <c r="AL96" s="40"/>
      <c r="AM96" s="43">
        <f t="shared" si="1040"/>
        <v>0</v>
      </c>
      <c r="AN96" s="40"/>
      <c r="AO96" s="43">
        <f t="shared" si="1041"/>
        <v>0</v>
      </c>
      <c r="AP96" s="40">
        <v>0</v>
      </c>
      <c r="AQ96" s="43">
        <f t="shared" si="1042"/>
        <v>0</v>
      </c>
      <c r="AR96" s="40"/>
      <c r="AS96" s="43">
        <f t="shared" si="1043"/>
        <v>0</v>
      </c>
      <c r="AT96" s="40"/>
      <c r="AU96" s="43">
        <f t="shared" si="1044"/>
        <v>0</v>
      </c>
      <c r="AV96" s="40">
        <v>0</v>
      </c>
      <c r="AW96" s="43">
        <f t="shared" si="1045"/>
        <v>0</v>
      </c>
      <c r="AX96" s="40"/>
      <c r="AY96" s="43">
        <f t="shared" si="1046"/>
        <v>0</v>
      </c>
      <c r="AZ96" s="40"/>
      <c r="BA96" s="43">
        <f t="shared" si="1047"/>
        <v>0</v>
      </c>
      <c r="BB96" s="40"/>
      <c r="BC96" s="43">
        <f t="shared" si="1048"/>
        <v>0</v>
      </c>
      <c r="BD96" s="40"/>
      <c r="BE96" s="43">
        <f t="shared" si="1049"/>
        <v>0</v>
      </c>
      <c r="BF96" s="40"/>
      <c r="BG96" s="43">
        <f t="shared" si="1050"/>
        <v>0</v>
      </c>
      <c r="BH96" s="40"/>
      <c r="BI96" s="43">
        <f t="shared" si="1051"/>
        <v>0</v>
      </c>
      <c r="BJ96" s="40"/>
      <c r="BK96" s="43">
        <f t="shared" si="1052"/>
        <v>0</v>
      </c>
      <c r="BL96" s="40"/>
      <c r="BM96" s="43">
        <f t="shared" si="1053"/>
        <v>0</v>
      </c>
      <c r="BN96" s="76"/>
      <c r="BO96" s="43">
        <f t="shared" si="1054"/>
        <v>0</v>
      </c>
      <c r="BP96" s="40"/>
      <c r="BQ96" s="43">
        <f t="shared" si="1055"/>
        <v>0</v>
      </c>
      <c r="BR96" s="40"/>
      <c r="BS96" s="43">
        <f t="shared" si="1056"/>
        <v>0</v>
      </c>
      <c r="BT96" s="40"/>
      <c r="BU96" s="43">
        <f t="shared" si="1057"/>
        <v>0</v>
      </c>
      <c r="BV96" s="40"/>
      <c r="BW96" s="43">
        <f t="shared" si="1058"/>
        <v>0</v>
      </c>
      <c r="BX96" s="40"/>
      <c r="BY96" s="43">
        <f t="shared" si="1059"/>
        <v>0</v>
      </c>
      <c r="BZ96" s="40"/>
      <c r="CA96" s="43">
        <f t="shared" si="1060"/>
        <v>0</v>
      </c>
      <c r="CB96" s="46">
        <v>0</v>
      </c>
      <c r="CC96" s="43">
        <f t="shared" si="1061"/>
        <v>0</v>
      </c>
      <c r="CD96" s="40"/>
      <c r="CE96" s="43">
        <f t="shared" si="1062"/>
        <v>0</v>
      </c>
      <c r="CF96" s="40"/>
      <c r="CG96" s="43">
        <f t="shared" si="1063"/>
        <v>0</v>
      </c>
      <c r="CH96" s="46"/>
      <c r="CI96" s="43">
        <f t="shared" si="1064"/>
        <v>0</v>
      </c>
      <c r="CJ96" s="46"/>
      <c r="CK96" s="43">
        <f t="shared" si="1065"/>
        <v>0</v>
      </c>
      <c r="CL96" s="40"/>
      <c r="CM96" s="43">
        <f t="shared" si="1066"/>
        <v>0</v>
      </c>
      <c r="CN96" s="40"/>
      <c r="CO96" s="43">
        <f t="shared" si="1067"/>
        <v>0</v>
      </c>
      <c r="CP96" s="46"/>
      <c r="CQ96" s="43">
        <f t="shared" si="1068"/>
        <v>0</v>
      </c>
      <c r="CR96" s="40"/>
      <c r="CS96" s="43">
        <f t="shared" si="1069"/>
        <v>0</v>
      </c>
      <c r="CT96" s="40"/>
      <c r="CU96" s="43">
        <f t="shared" si="1070"/>
        <v>0</v>
      </c>
      <c r="CV96" s="40"/>
      <c r="CW96" s="43">
        <f t="shared" si="1071"/>
        <v>0</v>
      </c>
      <c r="CX96" s="40"/>
      <c r="CY96" s="43">
        <f t="shared" si="1072"/>
        <v>0</v>
      </c>
      <c r="CZ96" s="40"/>
      <c r="DA96" s="43">
        <f t="shared" si="1073"/>
        <v>0</v>
      </c>
      <c r="DB96" s="40"/>
      <c r="DC96" s="43">
        <f t="shared" si="1074"/>
        <v>0</v>
      </c>
      <c r="DD96" s="40"/>
      <c r="DE96" s="40">
        <f t="shared" si="1075"/>
        <v>0</v>
      </c>
      <c r="DF96" s="44"/>
      <c r="DG96" s="40">
        <f t="shared" si="1076"/>
        <v>0</v>
      </c>
      <c r="DH96" s="40"/>
      <c r="DI96" s="40">
        <f t="shared" si="1077"/>
        <v>0</v>
      </c>
      <c r="DJ96" s="40"/>
      <c r="DK96" s="40">
        <f t="shared" si="1078"/>
        <v>0</v>
      </c>
      <c r="DL96" s="40"/>
      <c r="DM96" s="41">
        <f t="shared" si="1079"/>
        <v>0</v>
      </c>
      <c r="DN96" s="40"/>
      <c r="DO96" s="41">
        <f t="shared" si="1080"/>
        <v>0</v>
      </c>
      <c r="DP96" s="40"/>
      <c r="DQ96" s="43">
        <f t="shared" si="1081"/>
        <v>0</v>
      </c>
      <c r="DR96" s="40"/>
      <c r="DS96" s="46"/>
      <c r="DT96" s="40"/>
      <c r="DU96" s="41">
        <f t="shared" si="1082"/>
        <v>0</v>
      </c>
      <c r="DV96" s="40"/>
      <c r="DW96" s="41">
        <f t="shared" si="1083"/>
        <v>0</v>
      </c>
      <c r="DX96" s="40"/>
      <c r="DY96" s="46"/>
      <c r="DZ96" s="45"/>
      <c r="EA96" s="45"/>
      <c r="EB96" s="57"/>
      <c r="EC96" s="46">
        <f t="shared" si="1084"/>
        <v>0</v>
      </c>
      <c r="ED96" s="57"/>
      <c r="EE96" s="57"/>
      <c r="EF96" s="57"/>
      <c r="EG96" s="47">
        <f t="shared" si="1085"/>
        <v>0</v>
      </c>
      <c r="EH96" s="77"/>
      <c r="EI96" s="77"/>
      <c r="EJ96" s="77"/>
      <c r="EK96" s="77"/>
      <c r="EL96" s="47"/>
      <c r="EM96" s="77"/>
      <c r="EN96" s="48">
        <f t="shared" si="1027"/>
        <v>0</v>
      </c>
      <c r="EO96" s="48">
        <f t="shared" si="1027"/>
        <v>0</v>
      </c>
    </row>
    <row r="97" spans="1:145" s="158" customFormat="1" ht="30.75" customHeight="1" x14ac:dyDescent="0.25">
      <c r="A97" s="34"/>
      <c r="B97" s="34">
        <v>66</v>
      </c>
      <c r="C97" s="153" t="s">
        <v>256</v>
      </c>
      <c r="D97" s="65" t="s">
        <v>257</v>
      </c>
      <c r="E97" s="36">
        <v>17622</v>
      </c>
      <c r="F97" s="37">
        <v>22.62</v>
      </c>
      <c r="G97" s="38">
        <v>3.6600000000000001E-2</v>
      </c>
      <c r="H97" s="67">
        <v>1</v>
      </c>
      <c r="I97" s="68"/>
      <c r="J97" s="66">
        <v>1.4</v>
      </c>
      <c r="K97" s="66">
        <v>1.68</v>
      </c>
      <c r="L97" s="66">
        <v>2.23</v>
      </c>
      <c r="M97" s="69">
        <v>2.57</v>
      </c>
      <c r="N97" s="40">
        <v>0</v>
      </c>
      <c r="O97" s="40">
        <f t="shared" ref="O97:O101" si="1086">(N97*$E97*$F97*((1-$G97)+$G97*$J97*$H97*O$10))</f>
        <v>0</v>
      </c>
      <c r="P97" s="74"/>
      <c r="Q97" s="40">
        <f t="shared" ref="Q97:Q101" si="1087">(P97*$E97*$F97*((1-$G97)+$G97*$J97*$H97*Q$10))</f>
        <v>0</v>
      </c>
      <c r="R97" s="46"/>
      <c r="S97" s="40">
        <f t="shared" ref="S97:S101" si="1088">(R97*$E97*$F97*((1-$G97)+$G97*$J97*$H97*S$10))</f>
        <v>0</v>
      </c>
      <c r="T97" s="40"/>
      <c r="U97" s="40">
        <f t="shared" ref="U97:U101" si="1089">(T97*$E97*$F97*((1-$G97)+$G97*$J97*$H97*U$10))</f>
        <v>0</v>
      </c>
      <c r="V97" s="40"/>
      <c r="W97" s="40">
        <f t="shared" ref="W97:W101" si="1090">(V97*$E97*$F97*((1-$G97)+$G97*$J97*$H97*W$10))</f>
        <v>0</v>
      </c>
      <c r="X97" s="40"/>
      <c r="Y97" s="40">
        <f t="shared" ref="Y97:Y101" si="1091">(X97*$E97*$F97*((1-$G97)+$G97*$J97*$H97*Y$10))</f>
        <v>0</v>
      </c>
      <c r="Z97" s="46"/>
      <c r="AA97" s="40">
        <f t="shared" ref="AA97:AA101" si="1092">(Z97*$E97*$F97*((1-$G97)+$G97*$J97*$H97*AA$10))</f>
        <v>0</v>
      </c>
      <c r="AB97" s="40">
        <v>0</v>
      </c>
      <c r="AC97" s="40">
        <f t="shared" ref="AC97:AC101" si="1093">(AB97*$E97*$F97*((1-$G97)+$G97*$J97*$H97*AC$10))</f>
        <v>0</v>
      </c>
      <c r="AD97" s="46"/>
      <c r="AE97" s="40">
        <f t="shared" ref="AE97:AE101" si="1094">(AD97*$E97*$F97*((1-$G97)+$G97*$K97*$H97*AE$10))</f>
        <v>0</v>
      </c>
      <c r="AF97" s="46"/>
      <c r="AG97" s="40">
        <f t="shared" ref="AG97:AG101" si="1095">(AF97*$E97*$F97*((1-$G97)+$G97*$K97*$H97*AG$10))</f>
        <v>0</v>
      </c>
      <c r="AH97" s="40"/>
      <c r="AI97" s="40">
        <f t="shared" ref="AI97:AI101" si="1096">(AH97*$E97*$F97*((1-$G97)+$G97*$J97*$H97*AI$10))</f>
        <v>0</v>
      </c>
      <c r="AJ97" s="40"/>
      <c r="AK97" s="40">
        <f t="shared" ref="AK97:AK101" si="1097">(AJ97*$E97*$F97*((1-$G97)+$G97*$J97*$H97*AK$10))</f>
        <v>0</v>
      </c>
      <c r="AL97" s="40"/>
      <c r="AM97" s="40">
        <f t="shared" ref="AM97:AM101" si="1098">(AL97*$E97*$F97*((1-$G97)+$G97*$J97*$H97*AM$10))</f>
        <v>0</v>
      </c>
      <c r="AN97" s="40"/>
      <c r="AO97" s="40">
        <f t="shared" ref="AO97:AO101" si="1099">(AN97*$E97*$F97*((1-$G97)+$G97*$J97*$H97*AO$10))</f>
        <v>0</v>
      </c>
      <c r="AP97" s="40">
        <v>0</v>
      </c>
      <c r="AQ97" s="40">
        <f t="shared" ref="AQ97:AQ101" si="1100">(AP97*$E97*$F97*((1-$G97)+$G97*$J97*$H97*AQ$10))</f>
        <v>0</v>
      </c>
      <c r="AR97" s="40"/>
      <c r="AS97" s="40">
        <f t="shared" ref="AS97:AS101" si="1101">(AR97*$E97*$F97*((1-$G97)+$G97*$J97*$H97*AS$10))</f>
        <v>0</v>
      </c>
      <c r="AT97" s="40"/>
      <c r="AU97" s="40">
        <f t="shared" ref="AU97:AU101" si="1102">(AT97*$E97*$F97*((1-$G97)+$G97*$J97*$H97*AU$10))</f>
        <v>0</v>
      </c>
      <c r="AV97" s="40">
        <v>0</v>
      </c>
      <c r="AW97" s="40">
        <f t="shared" ref="AW97:AW101" si="1103">(AV97*$E97*$F97*((1-$G97)+$G97*$J97*$H97*AW$10))</f>
        <v>0</v>
      </c>
      <c r="AX97" s="40"/>
      <c r="AY97" s="40">
        <f t="shared" ref="AY97:AY101" si="1104">(AX97*$E97*$F97*((1-$G97)+$G97*$J97*$H97*AY$10))</f>
        <v>0</v>
      </c>
      <c r="AZ97" s="40"/>
      <c r="BA97" s="40">
        <f t="shared" ref="BA97:BA101" si="1105">(AZ97*$E97*$F97*((1-$G97)+$G97*$J97*$H97*BA$10))</f>
        <v>0</v>
      </c>
      <c r="BB97" s="40"/>
      <c r="BC97" s="40">
        <f t="shared" ref="BC97:BC101" si="1106">(BB97*$E97*$F97*((1-$G97)+$G97*$J97*$H97*BC$10))</f>
        <v>0</v>
      </c>
      <c r="BD97" s="40"/>
      <c r="BE97" s="40">
        <f t="shared" ref="BE97:BE101" si="1107">(BD97*$E97*$F97*((1-$G97)+$G97*$J97*$H97*BE$10))</f>
        <v>0</v>
      </c>
      <c r="BF97" s="40"/>
      <c r="BG97" s="40">
        <f t="shared" ref="BG97:BG101" si="1108">(BF97*$E97*$F97*((1-$G97)+$G97*$J97*$H97*BG$10))</f>
        <v>0</v>
      </c>
      <c r="BH97" s="40"/>
      <c r="BI97" s="40">
        <f t="shared" ref="BI97:BI101" si="1109">(BH97*$E97*$F97*((1-$G97)+$G97*$J97*$H97*BI$10))</f>
        <v>0</v>
      </c>
      <c r="BJ97" s="40"/>
      <c r="BK97" s="40">
        <f t="shared" ref="BK97:BK101" si="1110">(BJ97*$E97*$F97*((1-$G97)+$G97*$J97*$H97*BK$10))</f>
        <v>0</v>
      </c>
      <c r="BL97" s="40"/>
      <c r="BM97" s="40">
        <f t="shared" ref="BM97:BM101" si="1111">(BL97*$E97*$F97*((1-$G97)+$G97*$J97*$H97*BM$10))</f>
        <v>0</v>
      </c>
      <c r="BN97" s="76"/>
      <c r="BO97" s="40">
        <f t="shared" ref="BO97:BO100" si="1112">(BN97*$E97*$F97*((1-$G97)+$G97*$J97*$H97*BO$10))</f>
        <v>0</v>
      </c>
      <c r="BP97" s="40"/>
      <c r="BQ97" s="40">
        <f t="shared" ref="BQ97:BQ101" si="1113">(BP97*$E97*$F97*((1-$G97)+$G97*$J97*$H97*BQ$10))</f>
        <v>0</v>
      </c>
      <c r="BR97" s="40"/>
      <c r="BS97" s="40">
        <f t="shared" ref="BS97:BS101" si="1114">(BR97*$E97*$F97*((1-$G97)+$G97*$J97*$H97*BS$10))</f>
        <v>0</v>
      </c>
      <c r="BT97" s="40"/>
      <c r="BU97" s="40">
        <f t="shared" ref="BU97:BU101" si="1115">(BT97*$E97*$F97*((1-$G97)+$G97*$J97*$H97*BU$10))</f>
        <v>0</v>
      </c>
      <c r="BV97" s="40"/>
      <c r="BW97" s="40">
        <f t="shared" ref="BW97:BW101" si="1116">(BV97*$E97*$F97*((1-$G97)+$G97*$J97*$H97*BW$10))</f>
        <v>0</v>
      </c>
      <c r="BX97" s="40"/>
      <c r="BY97" s="40">
        <f t="shared" ref="BY97:BY101" si="1117">(BX97*$E97*$F97*((1-$G97)+$G97*$J97*$H97*BY$10))</f>
        <v>0</v>
      </c>
      <c r="BZ97" s="57"/>
      <c r="CA97" s="40">
        <f t="shared" ref="CA97:CA101" si="1118">(BZ97*$E97*$F97*((1-$G97)+$G97*$J97*$H97*CA$10))</f>
        <v>0</v>
      </c>
      <c r="CB97" s="46">
        <v>0</v>
      </c>
      <c r="CC97" s="40">
        <f t="shared" ref="CC97:CC101" si="1119">(CB97*$E97*$F97*((1-$G97)+$G97*$K97*$H97*CC$10))</f>
        <v>0</v>
      </c>
      <c r="CD97" s="40"/>
      <c r="CE97" s="40">
        <f t="shared" ref="CE97:CE101" si="1120">(CD97*$E97*$F97*((1-$G97)+$G97*$K97*$H97*CE$10))</f>
        <v>0</v>
      </c>
      <c r="CF97" s="40"/>
      <c r="CG97" s="40">
        <f t="shared" ref="CG97:CG101" si="1121">(CF97*$E97*$F97*((1-$G97)+$G97*$K97*$H97*CG$10))</f>
        <v>0</v>
      </c>
      <c r="CH97" s="46"/>
      <c r="CI97" s="40">
        <f t="shared" ref="CI97:CI101" si="1122">(CH97*$E97*$F97*((1-$G97)+$G97*$K97*$H97*CI$10))</f>
        <v>0</v>
      </c>
      <c r="CJ97" s="46"/>
      <c r="CK97" s="40">
        <f t="shared" ref="CK97:CK101" si="1123">(CJ97*$E97*$F97*((1-$G97)+$G97*$K97*$H97*CK$10))</f>
        <v>0</v>
      </c>
      <c r="CL97" s="40"/>
      <c r="CM97" s="40">
        <f t="shared" ref="CM97:CM101" si="1124">(CL97*$E97*$F97*((1-$G97)+$G97*$K97*$H97*CM$10))</f>
        <v>0</v>
      </c>
      <c r="CN97" s="40"/>
      <c r="CO97" s="40">
        <f t="shared" ref="CO97:CO101" si="1125">(CN97*$E97*$F97*((1-$G97)+$G97*$K97*$H97*CO$10))</f>
        <v>0</v>
      </c>
      <c r="CP97" s="46"/>
      <c r="CQ97" s="40">
        <f t="shared" ref="CQ97:CQ101" si="1126">(CP97*$E97*$F97*((1-$G97)+$G97*$K97*$H97*CQ$10))</f>
        <v>0</v>
      </c>
      <c r="CR97" s="40"/>
      <c r="CS97" s="40">
        <f t="shared" ref="CS97:CS101" si="1127">(CR97*$E97*$F97*((1-$G97)+$G97*$K97*$H97*CS$10))</f>
        <v>0</v>
      </c>
      <c r="CT97" s="40"/>
      <c r="CU97" s="40">
        <f t="shared" ref="CU97:CU101" si="1128">(CT97*$E97*$F97*((1-$G97)+$G97*$K97*$H97*CU$10))</f>
        <v>0</v>
      </c>
      <c r="CV97" s="40"/>
      <c r="CW97" s="40">
        <f t="shared" ref="CW97:CW101" si="1129">(CV97*$E97*$F97*((1-$G97)+$G97*$K97*$H97*CW$10))</f>
        <v>0</v>
      </c>
      <c r="CX97" s="40"/>
      <c r="CY97" s="40">
        <f t="shared" ref="CY97:CY101" si="1130">(CX97*$E97*$F97*((1-$G97)+$G97*$K97*$H97*CY$10))</f>
        <v>0</v>
      </c>
      <c r="CZ97" s="40"/>
      <c r="DA97" s="40">
        <f t="shared" ref="DA97:DA101" si="1131">(CZ97*$E97*$F97*((1-$G97)+$G97*$K97*$H97*DA$10))</f>
        <v>0</v>
      </c>
      <c r="DB97" s="40"/>
      <c r="DC97" s="40">
        <f t="shared" ref="DC97:DC101" si="1132">(DB97*$E97*$F97*((1-$G97)+$G97*$K97*$H97*DC$10))</f>
        <v>0</v>
      </c>
      <c r="DD97" s="40"/>
      <c r="DE97" s="40">
        <f t="shared" ref="DE97:DE101" si="1133">(DD97*$E97*$F97*((1-$G97)+$G97*$K97*$H97*DE$10))</f>
        <v>0</v>
      </c>
      <c r="DF97" s="44"/>
      <c r="DG97" s="40">
        <f t="shared" ref="DG97:DG101" si="1134">(DF97*$E97*$F97*((1-$G97)+$G97*$K97*$H97*DG$10))</f>
        <v>0</v>
      </c>
      <c r="DH97" s="40"/>
      <c r="DI97" s="40">
        <f t="shared" ref="DI97:DI101" si="1135">(DH97*$E97*$F97*((1-$G97)+$G97*$L97*$H97*DI$10))</f>
        <v>0</v>
      </c>
      <c r="DJ97" s="40"/>
      <c r="DK97" s="40">
        <f t="shared" ref="DK97:DK101" si="1136">(DJ97*$E97*$F97*((1-$G97)+$G97*$M97*$H97*DK$10))</f>
        <v>0</v>
      </c>
      <c r="DL97" s="40"/>
      <c r="DM97" s="40">
        <f t="shared" ref="DM97:DM101" si="1137">(DL97*$E97*$F97*((1-$G97)+$G97*$J97*$H97*DM$10))</f>
        <v>0</v>
      </c>
      <c r="DN97" s="40"/>
      <c r="DO97" s="40">
        <f t="shared" ref="DO97:DO101" si="1138">(DN97*$E97*$F97*((1-$G97)+$G97*$J97*$H97*DO$10))</f>
        <v>0</v>
      </c>
      <c r="DP97" s="40"/>
      <c r="DQ97" s="40">
        <f t="shared" ref="DQ97:DQ101" si="1139">(DP97*$E97*$F97*((1-$G97)+$G97*$H97*DQ$10))</f>
        <v>0</v>
      </c>
      <c r="DR97" s="40"/>
      <c r="DS97" s="46"/>
      <c r="DT97" s="40"/>
      <c r="DU97" s="40">
        <f t="shared" ref="DU97:DU101" si="1140">(DT97*$E97*$F97*((1-$G97)+$G97*$J97*$H97*DU$10))</f>
        <v>0</v>
      </c>
      <c r="DV97" s="40"/>
      <c r="DW97" s="40">
        <f t="shared" ref="DW97:DW101" si="1141">(DV97*$E97*$F97*((1-$G97)+$G97*$J97*$H97*DW$10))</f>
        <v>0</v>
      </c>
      <c r="DX97" s="40"/>
      <c r="DY97" s="40">
        <f t="shared" ref="DY97:DY101" si="1142">(DX97*$E97*$F97*((1-$G97)+$G97*$K97*$H97*DY$10))</f>
        <v>0</v>
      </c>
      <c r="DZ97" s="45"/>
      <c r="EA97" s="40">
        <f t="shared" ref="EA97:EA101" si="1143">(DZ97*$E97*$F97*((1-$G97)+$G97*$J97*$H97*EA$10))</f>
        <v>0</v>
      </c>
      <c r="EB97" s="57"/>
      <c r="EC97" s="40">
        <f t="shared" ref="EC97:EC101" si="1144">(EB97*$E97*$F97*((1-$G97)+$G97*$J97*$H97*EC$10))</f>
        <v>0</v>
      </c>
      <c r="ED97" s="57"/>
      <c r="EE97" s="40">
        <f t="shared" ref="EE97:EE101" si="1145">(ED97*$E97*$F97*((1-$G97)+$G97*$H97*EE$10))</f>
        <v>0</v>
      </c>
      <c r="EF97" s="57"/>
      <c r="EG97" s="40">
        <f t="shared" ref="EG97:EG101" si="1146">(EF97/12*2*$E97*$F97*((1-$G97)+$G97*$J97*$H97))</f>
        <v>0</v>
      </c>
      <c r="EH97" s="40"/>
      <c r="EI97" s="40"/>
      <c r="EJ97" s="40"/>
      <c r="EK97" s="40"/>
      <c r="EL97" s="40"/>
      <c r="EM97" s="40"/>
      <c r="EN97" s="48">
        <f t="shared" si="1027"/>
        <v>0</v>
      </c>
      <c r="EO97" s="48">
        <f t="shared" si="1027"/>
        <v>0</v>
      </c>
    </row>
    <row r="98" spans="1:145" s="158" customFormat="1" ht="30" customHeight="1" x14ac:dyDescent="0.25">
      <c r="A98" s="34"/>
      <c r="B98" s="34">
        <v>67</v>
      </c>
      <c r="C98" s="153" t="s">
        <v>258</v>
      </c>
      <c r="D98" s="65" t="s">
        <v>259</v>
      </c>
      <c r="E98" s="36">
        <v>17622</v>
      </c>
      <c r="F98" s="67">
        <v>4.09</v>
      </c>
      <c r="G98" s="38">
        <v>0.78380000000000005</v>
      </c>
      <c r="H98" s="67">
        <v>1</v>
      </c>
      <c r="I98" s="68"/>
      <c r="J98" s="66">
        <v>1.4</v>
      </c>
      <c r="K98" s="66">
        <v>1.68</v>
      </c>
      <c r="L98" s="66">
        <v>2.23</v>
      </c>
      <c r="M98" s="69">
        <v>2.57</v>
      </c>
      <c r="N98" s="40">
        <v>0</v>
      </c>
      <c r="O98" s="40">
        <f t="shared" si="1086"/>
        <v>0</v>
      </c>
      <c r="P98" s="74"/>
      <c r="Q98" s="40">
        <f t="shared" si="1087"/>
        <v>0</v>
      </c>
      <c r="R98" s="46"/>
      <c r="S98" s="40">
        <f t="shared" si="1088"/>
        <v>0</v>
      </c>
      <c r="T98" s="40"/>
      <c r="U98" s="40">
        <f t="shared" si="1089"/>
        <v>0</v>
      </c>
      <c r="V98" s="40"/>
      <c r="W98" s="40">
        <f t="shared" si="1090"/>
        <v>0</v>
      </c>
      <c r="X98" s="40"/>
      <c r="Y98" s="40">
        <f t="shared" si="1091"/>
        <v>0</v>
      </c>
      <c r="Z98" s="46"/>
      <c r="AA98" s="40">
        <f t="shared" si="1092"/>
        <v>0</v>
      </c>
      <c r="AB98" s="40">
        <v>0</v>
      </c>
      <c r="AC98" s="40">
        <f t="shared" si="1093"/>
        <v>0</v>
      </c>
      <c r="AD98" s="46"/>
      <c r="AE98" s="40">
        <f t="shared" si="1094"/>
        <v>0</v>
      </c>
      <c r="AF98" s="46"/>
      <c r="AG98" s="40">
        <f t="shared" si="1095"/>
        <v>0</v>
      </c>
      <c r="AH98" s="40"/>
      <c r="AI98" s="40">
        <f t="shared" si="1096"/>
        <v>0</v>
      </c>
      <c r="AJ98" s="40"/>
      <c r="AK98" s="40">
        <f t="shared" si="1097"/>
        <v>0</v>
      </c>
      <c r="AL98" s="40"/>
      <c r="AM98" s="40">
        <f t="shared" si="1098"/>
        <v>0</v>
      </c>
      <c r="AN98" s="40"/>
      <c r="AO98" s="40">
        <f t="shared" si="1099"/>
        <v>0</v>
      </c>
      <c r="AP98" s="40">
        <v>0</v>
      </c>
      <c r="AQ98" s="40">
        <f t="shared" si="1100"/>
        <v>0</v>
      </c>
      <c r="AR98" s="40"/>
      <c r="AS98" s="40">
        <f t="shared" si="1101"/>
        <v>0</v>
      </c>
      <c r="AT98" s="40"/>
      <c r="AU98" s="40">
        <f t="shared" si="1102"/>
        <v>0</v>
      </c>
      <c r="AV98" s="40">
        <v>0</v>
      </c>
      <c r="AW98" s="40">
        <f t="shared" si="1103"/>
        <v>0</v>
      </c>
      <c r="AX98" s="40"/>
      <c r="AY98" s="40">
        <f t="shared" si="1104"/>
        <v>0</v>
      </c>
      <c r="AZ98" s="40"/>
      <c r="BA98" s="40">
        <f t="shared" si="1105"/>
        <v>0</v>
      </c>
      <c r="BB98" s="40"/>
      <c r="BC98" s="40">
        <f t="shared" si="1106"/>
        <v>0</v>
      </c>
      <c r="BD98" s="40"/>
      <c r="BE98" s="40">
        <f t="shared" si="1107"/>
        <v>0</v>
      </c>
      <c r="BF98" s="40"/>
      <c r="BG98" s="40">
        <f t="shared" si="1108"/>
        <v>0</v>
      </c>
      <c r="BH98" s="40"/>
      <c r="BI98" s="40">
        <f t="shared" si="1109"/>
        <v>0</v>
      </c>
      <c r="BJ98" s="40"/>
      <c r="BK98" s="40">
        <f t="shared" si="1110"/>
        <v>0</v>
      </c>
      <c r="BL98" s="40"/>
      <c r="BM98" s="40">
        <f t="shared" si="1111"/>
        <v>0</v>
      </c>
      <c r="BN98" s="76"/>
      <c r="BO98" s="40">
        <f t="shared" si="1112"/>
        <v>0</v>
      </c>
      <c r="BP98" s="40"/>
      <c r="BQ98" s="40">
        <f t="shared" si="1113"/>
        <v>0</v>
      </c>
      <c r="BR98" s="40"/>
      <c r="BS98" s="40">
        <f t="shared" si="1114"/>
        <v>0</v>
      </c>
      <c r="BT98" s="40"/>
      <c r="BU98" s="40">
        <f t="shared" si="1115"/>
        <v>0</v>
      </c>
      <c r="BV98" s="40"/>
      <c r="BW98" s="40">
        <f t="shared" si="1116"/>
        <v>0</v>
      </c>
      <c r="BX98" s="40"/>
      <c r="BY98" s="40">
        <f t="shared" si="1117"/>
        <v>0</v>
      </c>
      <c r="BZ98" s="40"/>
      <c r="CA98" s="40">
        <f t="shared" si="1118"/>
        <v>0</v>
      </c>
      <c r="CB98" s="46">
        <v>0</v>
      </c>
      <c r="CC98" s="40">
        <f t="shared" si="1119"/>
        <v>0</v>
      </c>
      <c r="CD98" s="40"/>
      <c r="CE98" s="40">
        <f t="shared" si="1120"/>
        <v>0</v>
      </c>
      <c r="CF98" s="40"/>
      <c r="CG98" s="40">
        <f t="shared" si="1121"/>
        <v>0</v>
      </c>
      <c r="CH98" s="46"/>
      <c r="CI98" s="40">
        <f t="shared" si="1122"/>
        <v>0</v>
      </c>
      <c r="CJ98" s="46"/>
      <c r="CK98" s="40">
        <f t="shared" si="1123"/>
        <v>0</v>
      </c>
      <c r="CL98" s="40"/>
      <c r="CM98" s="40">
        <f t="shared" si="1124"/>
        <v>0</v>
      </c>
      <c r="CN98" s="40"/>
      <c r="CO98" s="40">
        <f t="shared" si="1125"/>
        <v>0</v>
      </c>
      <c r="CP98" s="46"/>
      <c r="CQ98" s="40">
        <f t="shared" si="1126"/>
        <v>0</v>
      </c>
      <c r="CR98" s="40"/>
      <c r="CS98" s="40">
        <f t="shared" si="1127"/>
        <v>0</v>
      </c>
      <c r="CT98" s="40"/>
      <c r="CU98" s="40">
        <f t="shared" si="1128"/>
        <v>0</v>
      </c>
      <c r="CV98" s="40"/>
      <c r="CW98" s="40">
        <f t="shared" si="1129"/>
        <v>0</v>
      </c>
      <c r="CX98" s="40"/>
      <c r="CY98" s="40">
        <f t="shared" si="1130"/>
        <v>0</v>
      </c>
      <c r="CZ98" s="40"/>
      <c r="DA98" s="40">
        <f t="shared" si="1131"/>
        <v>0</v>
      </c>
      <c r="DB98" s="40"/>
      <c r="DC98" s="40">
        <f t="shared" si="1132"/>
        <v>0</v>
      </c>
      <c r="DD98" s="40"/>
      <c r="DE98" s="40">
        <f t="shared" si="1133"/>
        <v>0</v>
      </c>
      <c r="DF98" s="44"/>
      <c r="DG98" s="40">
        <f t="shared" si="1134"/>
        <v>0</v>
      </c>
      <c r="DH98" s="40"/>
      <c r="DI98" s="40">
        <f t="shared" si="1135"/>
        <v>0</v>
      </c>
      <c r="DJ98" s="40"/>
      <c r="DK98" s="40">
        <f t="shared" si="1136"/>
        <v>0</v>
      </c>
      <c r="DL98" s="40"/>
      <c r="DM98" s="40">
        <f t="shared" si="1137"/>
        <v>0</v>
      </c>
      <c r="DN98" s="40"/>
      <c r="DO98" s="40">
        <f t="shared" si="1138"/>
        <v>0</v>
      </c>
      <c r="DP98" s="40"/>
      <c r="DQ98" s="40">
        <f t="shared" si="1139"/>
        <v>0</v>
      </c>
      <c r="DR98" s="40"/>
      <c r="DS98" s="46"/>
      <c r="DT98" s="40"/>
      <c r="DU98" s="40">
        <f t="shared" si="1140"/>
        <v>0</v>
      </c>
      <c r="DV98" s="40"/>
      <c r="DW98" s="40">
        <f t="shared" si="1141"/>
        <v>0</v>
      </c>
      <c r="DX98" s="40"/>
      <c r="DY98" s="40">
        <f t="shared" si="1142"/>
        <v>0</v>
      </c>
      <c r="DZ98" s="45"/>
      <c r="EA98" s="40">
        <f t="shared" si="1143"/>
        <v>0</v>
      </c>
      <c r="EB98" s="57"/>
      <c r="EC98" s="40">
        <f t="shared" si="1144"/>
        <v>0</v>
      </c>
      <c r="ED98" s="57"/>
      <c r="EE98" s="40">
        <f t="shared" si="1145"/>
        <v>0</v>
      </c>
      <c r="EF98" s="57"/>
      <c r="EG98" s="40">
        <f t="shared" si="1146"/>
        <v>0</v>
      </c>
      <c r="EH98" s="40"/>
      <c r="EI98" s="40"/>
      <c r="EJ98" s="40"/>
      <c r="EK98" s="40"/>
      <c r="EL98" s="40"/>
      <c r="EM98" s="40"/>
      <c r="EN98" s="48">
        <f t="shared" si="1027"/>
        <v>0</v>
      </c>
      <c r="EO98" s="48">
        <f t="shared" si="1027"/>
        <v>0</v>
      </c>
    </row>
    <row r="99" spans="1:145" s="158" customFormat="1" ht="30" customHeight="1" x14ac:dyDescent="0.25">
      <c r="A99" s="34"/>
      <c r="B99" s="34">
        <v>68</v>
      </c>
      <c r="C99" s="153" t="s">
        <v>260</v>
      </c>
      <c r="D99" s="65" t="s">
        <v>261</v>
      </c>
      <c r="E99" s="36">
        <v>17622</v>
      </c>
      <c r="F99" s="67">
        <v>4.96</v>
      </c>
      <c r="G99" s="38">
        <v>0.82640000000000002</v>
      </c>
      <c r="H99" s="67">
        <v>1</v>
      </c>
      <c r="I99" s="68"/>
      <c r="J99" s="66">
        <v>1.4</v>
      </c>
      <c r="K99" s="66">
        <v>1.68</v>
      </c>
      <c r="L99" s="66">
        <v>2.23</v>
      </c>
      <c r="M99" s="69">
        <v>2.57</v>
      </c>
      <c r="N99" s="40">
        <v>0</v>
      </c>
      <c r="O99" s="40">
        <f t="shared" si="1086"/>
        <v>0</v>
      </c>
      <c r="P99" s="74"/>
      <c r="Q99" s="40">
        <f t="shared" si="1087"/>
        <v>0</v>
      </c>
      <c r="R99" s="46"/>
      <c r="S99" s="40">
        <f t="shared" si="1088"/>
        <v>0</v>
      </c>
      <c r="T99" s="40"/>
      <c r="U99" s="40">
        <f t="shared" si="1089"/>
        <v>0</v>
      </c>
      <c r="V99" s="40"/>
      <c r="W99" s="40">
        <f t="shared" si="1090"/>
        <v>0</v>
      </c>
      <c r="X99" s="40"/>
      <c r="Y99" s="40">
        <f t="shared" si="1091"/>
        <v>0</v>
      </c>
      <c r="Z99" s="46"/>
      <c r="AA99" s="40">
        <f t="shared" si="1092"/>
        <v>0</v>
      </c>
      <c r="AB99" s="40">
        <v>0</v>
      </c>
      <c r="AC99" s="40">
        <f t="shared" si="1093"/>
        <v>0</v>
      </c>
      <c r="AD99" s="46"/>
      <c r="AE99" s="40">
        <f t="shared" si="1094"/>
        <v>0</v>
      </c>
      <c r="AF99" s="46"/>
      <c r="AG99" s="40">
        <f t="shared" si="1095"/>
        <v>0</v>
      </c>
      <c r="AH99" s="40"/>
      <c r="AI99" s="40">
        <f t="shared" si="1096"/>
        <v>0</v>
      </c>
      <c r="AJ99" s="40"/>
      <c r="AK99" s="40">
        <f t="shared" si="1097"/>
        <v>0</v>
      </c>
      <c r="AL99" s="40"/>
      <c r="AM99" s="40">
        <f t="shared" si="1098"/>
        <v>0</v>
      </c>
      <c r="AN99" s="40"/>
      <c r="AO99" s="40">
        <f t="shared" si="1099"/>
        <v>0</v>
      </c>
      <c r="AP99" s="40">
        <v>0</v>
      </c>
      <c r="AQ99" s="40">
        <f t="shared" si="1100"/>
        <v>0</v>
      </c>
      <c r="AR99" s="40"/>
      <c r="AS99" s="40">
        <f t="shared" si="1101"/>
        <v>0</v>
      </c>
      <c r="AT99" s="40"/>
      <c r="AU99" s="40">
        <f t="shared" si="1102"/>
        <v>0</v>
      </c>
      <c r="AV99" s="40"/>
      <c r="AW99" s="40">
        <f t="shared" si="1103"/>
        <v>0</v>
      </c>
      <c r="AX99" s="40"/>
      <c r="AY99" s="40">
        <f t="shared" si="1104"/>
        <v>0</v>
      </c>
      <c r="AZ99" s="40"/>
      <c r="BA99" s="40">
        <f t="shared" si="1105"/>
        <v>0</v>
      </c>
      <c r="BB99" s="40"/>
      <c r="BC99" s="40">
        <f t="shared" si="1106"/>
        <v>0</v>
      </c>
      <c r="BD99" s="40"/>
      <c r="BE99" s="40">
        <f t="shared" si="1107"/>
        <v>0</v>
      </c>
      <c r="BF99" s="40"/>
      <c r="BG99" s="40">
        <f t="shared" si="1108"/>
        <v>0</v>
      </c>
      <c r="BH99" s="40"/>
      <c r="BI99" s="40">
        <f t="shared" si="1109"/>
        <v>0</v>
      </c>
      <c r="BJ99" s="40"/>
      <c r="BK99" s="40">
        <f t="shared" si="1110"/>
        <v>0</v>
      </c>
      <c r="BL99" s="40"/>
      <c r="BM99" s="40">
        <f t="shared" si="1111"/>
        <v>0</v>
      </c>
      <c r="BN99" s="76"/>
      <c r="BO99" s="40">
        <f t="shared" si="1112"/>
        <v>0</v>
      </c>
      <c r="BP99" s="40"/>
      <c r="BQ99" s="40">
        <f t="shared" si="1113"/>
        <v>0</v>
      </c>
      <c r="BR99" s="40"/>
      <c r="BS99" s="40">
        <f t="shared" si="1114"/>
        <v>0</v>
      </c>
      <c r="BT99" s="40"/>
      <c r="BU99" s="40">
        <f t="shared" si="1115"/>
        <v>0</v>
      </c>
      <c r="BV99" s="40"/>
      <c r="BW99" s="40">
        <f t="shared" si="1116"/>
        <v>0</v>
      </c>
      <c r="BX99" s="40"/>
      <c r="BY99" s="40">
        <f t="shared" si="1117"/>
        <v>0</v>
      </c>
      <c r="BZ99" s="40"/>
      <c r="CA99" s="40">
        <f t="shared" si="1118"/>
        <v>0</v>
      </c>
      <c r="CB99" s="46">
        <v>0</v>
      </c>
      <c r="CC99" s="40">
        <f t="shared" si="1119"/>
        <v>0</v>
      </c>
      <c r="CD99" s="40"/>
      <c r="CE99" s="40">
        <f t="shared" si="1120"/>
        <v>0</v>
      </c>
      <c r="CF99" s="40"/>
      <c r="CG99" s="40">
        <f t="shared" si="1121"/>
        <v>0</v>
      </c>
      <c r="CH99" s="46"/>
      <c r="CI99" s="40">
        <f t="shared" si="1122"/>
        <v>0</v>
      </c>
      <c r="CJ99" s="46"/>
      <c r="CK99" s="40">
        <f t="shared" si="1123"/>
        <v>0</v>
      </c>
      <c r="CL99" s="40"/>
      <c r="CM99" s="40">
        <f t="shared" si="1124"/>
        <v>0</v>
      </c>
      <c r="CN99" s="40"/>
      <c r="CO99" s="40">
        <f t="shared" si="1125"/>
        <v>0</v>
      </c>
      <c r="CP99" s="46"/>
      <c r="CQ99" s="40">
        <f t="shared" si="1126"/>
        <v>0</v>
      </c>
      <c r="CR99" s="40"/>
      <c r="CS99" s="40">
        <f t="shared" si="1127"/>
        <v>0</v>
      </c>
      <c r="CT99" s="40"/>
      <c r="CU99" s="40">
        <f t="shared" si="1128"/>
        <v>0</v>
      </c>
      <c r="CV99" s="40"/>
      <c r="CW99" s="40">
        <f t="shared" si="1129"/>
        <v>0</v>
      </c>
      <c r="CX99" s="40"/>
      <c r="CY99" s="40">
        <f t="shared" si="1130"/>
        <v>0</v>
      </c>
      <c r="CZ99" s="40"/>
      <c r="DA99" s="40">
        <f t="shared" si="1131"/>
        <v>0</v>
      </c>
      <c r="DB99" s="40"/>
      <c r="DC99" s="40">
        <f t="shared" si="1132"/>
        <v>0</v>
      </c>
      <c r="DD99" s="40"/>
      <c r="DE99" s="40">
        <f t="shared" si="1133"/>
        <v>0</v>
      </c>
      <c r="DF99" s="44"/>
      <c r="DG99" s="40">
        <f t="shared" si="1134"/>
        <v>0</v>
      </c>
      <c r="DH99" s="40"/>
      <c r="DI99" s="40">
        <f t="shared" si="1135"/>
        <v>0</v>
      </c>
      <c r="DJ99" s="40"/>
      <c r="DK99" s="40">
        <f t="shared" si="1136"/>
        <v>0</v>
      </c>
      <c r="DL99" s="40"/>
      <c r="DM99" s="40">
        <f t="shared" si="1137"/>
        <v>0</v>
      </c>
      <c r="DN99" s="40"/>
      <c r="DO99" s="40">
        <f t="shared" si="1138"/>
        <v>0</v>
      </c>
      <c r="DP99" s="40"/>
      <c r="DQ99" s="40">
        <f t="shared" si="1139"/>
        <v>0</v>
      </c>
      <c r="DR99" s="40"/>
      <c r="DS99" s="46"/>
      <c r="DT99" s="40"/>
      <c r="DU99" s="40">
        <f t="shared" si="1140"/>
        <v>0</v>
      </c>
      <c r="DV99" s="40"/>
      <c r="DW99" s="40">
        <f t="shared" si="1141"/>
        <v>0</v>
      </c>
      <c r="DX99" s="40"/>
      <c r="DY99" s="40">
        <f t="shared" si="1142"/>
        <v>0</v>
      </c>
      <c r="DZ99" s="45"/>
      <c r="EA99" s="40">
        <f t="shared" si="1143"/>
        <v>0</v>
      </c>
      <c r="EB99" s="57"/>
      <c r="EC99" s="40">
        <f t="shared" si="1144"/>
        <v>0</v>
      </c>
      <c r="ED99" s="57"/>
      <c r="EE99" s="40">
        <f t="shared" si="1145"/>
        <v>0</v>
      </c>
      <c r="EF99" s="57"/>
      <c r="EG99" s="40">
        <f t="shared" si="1146"/>
        <v>0</v>
      </c>
      <c r="EH99" s="40"/>
      <c r="EI99" s="40"/>
      <c r="EJ99" s="40"/>
      <c r="EK99" s="40"/>
      <c r="EL99" s="40"/>
      <c r="EM99" s="40"/>
      <c r="EN99" s="48">
        <f t="shared" si="1027"/>
        <v>0</v>
      </c>
      <c r="EO99" s="48">
        <f t="shared" si="1027"/>
        <v>0</v>
      </c>
    </row>
    <row r="100" spans="1:145" s="158" customFormat="1" ht="30" customHeight="1" x14ac:dyDescent="0.25">
      <c r="A100" s="34"/>
      <c r="B100" s="34">
        <v>69</v>
      </c>
      <c r="C100" s="153" t="s">
        <v>262</v>
      </c>
      <c r="D100" s="65" t="s">
        <v>263</v>
      </c>
      <c r="E100" s="36">
        <v>17622</v>
      </c>
      <c r="F100" s="37">
        <v>13.27</v>
      </c>
      <c r="G100" s="38">
        <v>0.31859999999999999</v>
      </c>
      <c r="H100" s="67">
        <v>1</v>
      </c>
      <c r="I100" s="68"/>
      <c r="J100" s="66">
        <v>1.4</v>
      </c>
      <c r="K100" s="66">
        <v>1.68</v>
      </c>
      <c r="L100" s="66">
        <v>2.23</v>
      </c>
      <c r="M100" s="69">
        <v>2.57</v>
      </c>
      <c r="N100" s="40">
        <v>0</v>
      </c>
      <c r="O100" s="40">
        <f t="shared" si="1086"/>
        <v>0</v>
      </c>
      <c r="P100" s="74"/>
      <c r="Q100" s="40">
        <f t="shared" si="1087"/>
        <v>0</v>
      </c>
      <c r="R100" s="46"/>
      <c r="S100" s="40">
        <f t="shared" si="1088"/>
        <v>0</v>
      </c>
      <c r="T100" s="40"/>
      <c r="U100" s="40">
        <f t="shared" si="1089"/>
        <v>0</v>
      </c>
      <c r="V100" s="40"/>
      <c r="W100" s="40">
        <f t="shared" si="1090"/>
        <v>0</v>
      </c>
      <c r="X100" s="40"/>
      <c r="Y100" s="40">
        <f t="shared" si="1091"/>
        <v>0</v>
      </c>
      <c r="Z100" s="46"/>
      <c r="AA100" s="40">
        <f t="shared" si="1092"/>
        <v>0</v>
      </c>
      <c r="AB100" s="40">
        <v>0</v>
      </c>
      <c r="AC100" s="40">
        <f t="shared" si="1093"/>
        <v>0</v>
      </c>
      <c r="AD100" s="46"/>
      <c r="AE100" s="40">
        <f t="shared" si="1094"/>
        <v>0</v>
      </c>
      <c r="AF100" s="46"/>
      <c r="AG100" s="40">
        <f t="shared" si="1095"/>
        <v>0</v>
      </c>
      <c r="AH100" s="40"/>
      <c r="AI100" s="40">
        <f t="shared" si="1096"/>
        <v>0</v>
      </c>
      <c r="AJ100" s="40"/>
      <c r="AK100" s="40">
        <f t="shared" si="1097"/>
        <v>0</v>
      </c>
      <c r="AL100" s="40"/>
      <c r="AM100" s="40">
        <f t="shared" si="1098"/>
        <v>0</v>
      </c>
      <c r="AN100" s="40"/>
      <c r="AO100" s="40">
        <f t="shared" si="1099"/>
        <v>0</v>
      </c>
      <c r="AP100" s="40">
        <v>0</v>
      </c>
      <c r="AQ100" s="40">
        <f t="shared" si="1100"/>
        <v>0</v>
      </c>
      <c r="AR100" s="40"/>
      <c r="AS100" s="40">
        <f t="shared" si="1101"/>
        <v>0</v>
      </c>
      <c r="AT100" s="40"/>
      <c r="AU100" s="40">
        <f t="shared" si="1102"/>
        <v>0</v>
      </c>
      <c r="AV100" s="40">
        <v>0</v>
      </c>
      <c r="AW100" s="40">
        <f t="shared" si="1103"/>
        <v>0</v>
      </c>
      <c r="AX100" s="40"/>
      <c r="AY100" s="40">
        <f t="shared" si="1104"/>
        <v>0</v>
      </c>
      <c r="AZ100" s="40"/>
      <c r="BA100" s="40">
        <f t="shared" si="1105"/>
        <v>0</v>
      </c>
      <c r="BB100" s="40"/>
      <c r="BC100" s="40">
        <f t="shared" si="1106"/>
        <v>0</v>
      </c>
      <c r="BD100" s="40"/>
      <c r="BE100" s="40">
        <f t="shared" si="1107"/>
        <v>0</v>
      </c>
      <c r="BF100" s="40"/>
      <c r="BG100" s="40">
        <f t="shared" si="1108"/>
        <v>0</v>
      </c>
      <c r="BH100" s="40"/>
      <c r="BI100" s="40">
        <f t="shared" si="1109"/>
        <v>0</v>
      </c>
      <c r="BJ100" s="40"/>
      <c r="BK100" s="40">
        <f t="shared" si="1110"/>
        <v>0</v>
      </c>
      <c r="BL100" s="40"/>
      <c r="BM100" s="40">
        <f t="shared" si="1111"/>
        <v>0</v>
      </c>
      <c r="BN100" s="76"/>
      <c r="BO100" s="40">
        <f t="shared" si="1112"/>
        <v>0</v>
      </c>
      <c r="BP100" s="40"/>
      <c r="BQ100" s="40">
        <f t="shared" si="1113"/>
        <v>0</v>
      </c>
      <c r="BR100" s="40"/>
      <c r="BS100" s="40">
        <f t="shared" si="1114"/>
        <v>0</v>
      </c>
      <c r="BT100" s="40"/>
      <c r="BU100" s="40">
        <f t="shared" si="1115"/>
        <v>0</v>
      </c>
      <c r="BV100" s="40"/>
      <c r="BW100" s="40">
        <f t="shared" si="1116"/>
        <v>0</v>
      </c>
      <c r="BX100" s="40"/>
      <c r="BY100" s="40">
        <f t="shared" si="1117"/>
        <v>0</v>
      </c>
      <c r="BZ100" s="40"/>
      <c r="CA100" s="40">
        <f t="shared" si="1118"/>
        <v>0</v>
      </c>
      <c r="CB100" s="46">
        <v>0</v>
      </c>
      <c r="CC100" s="40">
        <f t="shared" si="1119"/>
        <v>0</v>
      </c>
      <c r="CD100" s="40"/>
      <c r="CE100" s="40">
        <f t="shared" si="1120"/>
        <v>0</v>
      </c>
      <c r="CF100" s="40"/>
      <c r="CG100" s="40">
        <f t="shared" si="1121"/>
        <v>0</v>
      </c>
      <c r="CH100" s="46"/>
      <c r="CI100" s="40">
        <f t="shared" si="1122"/>
        <v>0</v>
      </c>
      <c r="CJ100" s="46"/>
      <c r="CK100" s="40">
        <f t="shared" si="1123"/>
        <v>0</v>
      </c>
      <c r="CL100" s="40"/>
      <c r="CM100" s="40">
        <f t="shared" si="1124"/>
        <v>0</v>
      </c>
      <c r="CN100" s="40"/>
      <c r="CO100" s="40">
        <f t="shared" si="1125"/>
        <v>0</v>
      </c>
      <c r="CP100" s="46"/>
      <c r="CQ100" s="40">
        <f t="shared" si="1126"/>
        <v>0</v>
      </c>
      <c r="CR100" s="40"/>
      <c r="CS100" s="40">
        <f t="shared" si="1127"/>
        <v>0</v>
      </c>
      <c r="CT100" s="40"/>
      <c r="CU100" s="40">
        <f t="shared" si="1128"/>
        <v>0</v>
      </c>
      <c r="CV100" s="40"/>
      <c r="CW100" s="40">
        <f t="shared" si="1129"/>
        <v>0</v>
      </c>
      <c r="CX100" s="40"/>
      <c r="CY100" s="40">
        <f t="shared" si="1130"/>
        <v>0</v>
      </c>
      <c r="CZ100" s="40"/>
      <c r="DA100" s="40">
        <f t="shared" si="1131"/>
        <v>0</v>
      </c>
      <c r="DB100" s="40"/>
      <c r="DC100" s="40">
        <f t="shared" si="1132"/>
        <v>0</v>
      </c>
      <c r="DD100" s="40"/>
      <c r="DE100" s="40">
        <f t="shared" si="1133"/>
        <v>0</v>
      </c>
      <c r="DF100" s="44"/>
      <c r="DG100" s="40">
        <f t="shared" si="1134"/>
        <v>0</v>
      </c>
      <c r="DH100" s="40"/>
      <c r="DI100" s="40">
        <f t="shared" si="1135"/>
        <v>0</v>
      </c>
      <c r="DJ100" s="40"/>
      <c r="DK100" s="40">
        <f t="shared" si="1136"/>
        <v>0</v>
      </c>
      <c r="DL100" s="40"/>
      <c r="DM100" s="40">
        <f t="shared" si="1137"/>
        <v>0</v>
      </c>
      <c r="DN100" s="40"/>
      <c r="DO100" s="40">
        <f t="shared" si="1138"/>
        <v>0</v>
      </c>
      <c r="DP100" s="40"/>
      <c r="DQ100" s="40">
        <f t="shared" si="1139"/>
        <v>0</v>
      </c>
      <c r="DR100" s="40"/>
      <c r="DS100" s="46"/>
      <c r="DT100" s="40"/>
      <c r="DU100" s="40">
        <f t="shared" si="1140"/>
        <v>0</v>
      </c>
      <c r="DV100" s="40"/>
      <c r="DW100" s="40">
        <f t="shared" si="1141"/>
        <v>0</v>
      </c>
      <c r="DX100" s="40"/>
      <c r="DY100" s="40">
        <f t="shared" si="1142"/>
        <v>0</v>
      </c>
      <c r="DZ100" s="45"/>
      <c r="EA100" s="40">
        <f t="shared" si="1143"/>
        <v>0</v>
      </c>
      <c r="EB100" s="57"/>
      <c r="EC100" s="40">
        <f t="shared" si="1144"/>
        <v>0</v>
      </c>
      <c r="ED100" s="57"/>
      <c r="EE100" s="40">
        <f t="shared" si="1145"/>
        <v>0</v>
      </c>
      <c r="EF100" s="57"/>
      <c r="EG100" s="40">
        <f t="shared" si="1146"/>
        <v>0</v>
      </c>
      <c r="EH100" s="40"/>
      <c r="EI100" s="40"/>
      <c r="EJ100" s="40"/>
      <c r="EK100" s="40"/>
      <c r="EL100" s="40"/>
      <c r="EM100" s="40"/>
      <c r="EN100" s="48">
        <f t="shared" si="1027"/>
        <v>0</v>
      </c>
      <c r="EO100" s="48">
        <f t="shared" si="1027"/>
        <v>0</v>
      </c>
    </row>
    <row r="101" spans="1:145" s="158" customFormat="1" ht="30" customHeight="1" x14ac:dyDescent="0.25">
      <c r="A101" s="34"/>
      <c r="B101" s="34">
        <v>70</v>
      </c>
      <c r="C101" s="153" t="s">
        <v>264</v>
      </c>
      <c r="D101" s="65" t="s">
        <v>265</v>
      </c>
      <c r="E101" s="36">
        <v>17622</v>
      </c>
      <c r="F101" s="37">
        <v>25.33</v>
      </c>
      <c r="G101" s="38">
        <v>0.16689999999999999</v>
      </c>
      <c r="H101" s="67">
        <v>1</v>
      </c>
      <c r="I101" s="68"/>
      <c r="J101" s="66">
        <v>1.4</v>
      </c>
      <c r="K101" s="66">
        <v>1.68</v>
      </c>
      <c r="L101" s="66">
        <v>2.23</v>
      </c>
      <c r="M101" s="69">
        <v>2.57</v>
      </c>
      <c r="N101" s="40">
        <v>0</v>
      </c>
      <c r="O101" s="40">
        <f t="shared" si="1086"/>
        <v>0</v>
      </c>
      <c r="P101" s="74"/>
      <c r="Q101" s="40">
        <f t="shared" si="1087"/>
        <v>0</v>
      </c>
      <c r="R101" s="46"/>
      <c r="S101" s="40">
        <f t="shared" si="1088"/>
        <v>0</v>
      </c>
      <c r="T101" s="40"/>
      <c r="U101" s="40">
        <f t="shared" si="1089"/>
        <v>0</v>
      </c>
      <c r="V101" s="40"/>
      <c r="W101" s="40">
        <f t="shared" si="1090"/>
        <v>0</v>
      </c>
      <c r="X101" s="40"/>
      <c r="Y101" s="40">
        <f t="shared" si="1091"/>
        <v>0</v>
      </c>
      <c r="Z101" s="46"/>
      <c r="AA101" s="40">
        <f t="shared" si="1092"/>
        <v>0</v>
      </c>
      <c r="AB101" s="40">
        <v>0</v>
      </c>
      <c r="AC101" s="40">
        <f t="shared" si="1093"/>
        <v>0</v>
      </c>
      <c r="AD101" s="46"/>
      <c r="AE101" s="40">
        <f t="shared" si="1094"/>
        <v>0</v>
      </c>
      <c r="AF101" s="46"/>
      <c r="AG101" s="40">
        <f t="shared" si="1095"/>
        <v>0</v>
      </c>
      <c r="AH101" s="40"/>
      <c r="AI101" s="40">
        <f t="shared" si="1096"/>
        <v>0</v>
      </c>
      <c r="AJ101" s="40"/>
      <c r="AK101" s="40">
        <f t="shared" si="1097"/>
        <v>0</v>
      </c>
      <c r="AL101" s="40"/>
      <c r="AM101" s="40">
        <f t="shared" si="1098"/>
        <v>0</v>
      </c>
      <c r="AN101" s="40"/>
      <c r="AO101" s="40">
        <f t="shared" si="1099"/>
        <v>0</v>
      </c>
      <c r="AP101" s="40">
        <v>0</v>
      </c>
      <c r="AQ101" s="40">
        <f t="shared" si="1100"/>
        <v>0</v>
      </c>
      <c r="AR101" s="40"/>
      <c r="AS101" s="40">
        <f t="shared" si="1101"/>
        <v>0</v>
      </c>
      <c r="AT101" s="40"/>
      <c r="AU101" s="40">
        <f t="shared" si="1102"/>
        <v>0</v>
      </c>
      <c r="AV101" s="40"/>
      <c r="AW101" s="40">
        <f t="shared" si="1103"/>
        <v>0</v>
      </c>
      <c r="AX101" s="40"/>
      <c r="AY101" s="40">
        <f t="shared" si="1104"/>
        <v>0</v>
      </c>
      <c r="AZ101" s="40"/>
      <c r="BA101" s="40">
        <f t="shared" si="1105"/>
        <v>0</v>
      </c>
      <c r="BB101" s="40"/>
      <c r="BC101" s="40">
        <f t="shared" si="1106"/>
        <v>0</v>
      </c>
      <c r="BD101" s="40"/>
      <c r="BE101" s="40">
        <f t="shared" si="1107"/>
        <v>0</v>
      </c>
      <c r="BF101" s="40"/>
      <c r="BG101" s="40">
        <f t="shared" si="1108"/>
        <v>0</v>
      </c>
      <c r="BH101" s="40"/>
      <c r="BI101" s="40">
        <f t="shared" si="1109"/>
        <v>0</v>
      </c>
      <c r="BJ101" s="40"/>
      <c r="BK101" s="40">
        <f t="shared" si="1110"/>
        <v>0</v>
      </c>
      <c r="BL101" s="40"/>
      <c r="BM101" s="40">
        <f t="shared" si="1111"/>
        <v>0</v>
      </c>
      <c r="BN101" s="76"/>
      <c r="BO101" s="40">
        <f>(BN101*$E101*$F101*((1-$G101)+$G101*$J101*$H101*BO$10))</f>
        <v>0</v>
      </c>
      <c r="BP101" s="40"/>
      <c r="BQ101" s="40">
        <f t="shared" si="1113"/>
        <v>0</v>
      </c>
      <c r="BR101" s="40"/>
      <c r="BS101" s="40">
        <f t="shared" si="1114"/>
        <v>0</v>
      </c>
      <c r="BT101" s="40"/>
      <c r="BU101" s="40">
        <f t="shared" si="1115"/>
        <v>0</v>
      </c>
      <c r="BV101" s="40"/>
      <c r="BW101" s="40">
        <f t="shared" si="1116"/>
        <v>0</v>
      </c>
      <c r="BX101" s="40"/>
      <c r="BY101" s="40">
        <f t="shared" si="1117"/>
        <v>0</v>
      </c>
      <c r="BZ101" s="40"/>
      <c r="CA101" s="40">
        <f t="shared" si="1118"/>
        <v>0</v>
      </c>
      <c r="CB101" s="46">
        <v>0</v>
      </c>
      <c r="CC101" s="40">
        <f t="shared" si="1119"/>
        <v>0</v>
      </c>
      <c r="CD101" s="40"/>
      <c r="CE101" s="40">
        <f t="shared" si="1120"/>
        <v>0</v>
      </c>
      <c r="CF101" s="40"/>
      <c r="CG101" s="40">
        <f t="shared" si="1121"/>
        <v>0</v>
      </c>
      <c r="CH101" s="46"/>
      <c r="CI101" s="40">
        <f t="shared" si="1122"/>
        <v>0</v>
      </c>
      <c r="CJ101" s="46"/>
      <c r="CK101" s="40">
        <f t="shared" si="1123"/>
        <v>0</v>
      </c>
      <c r="CL101" s="40"/>
      <c r="CM101" s="40">
        <f t="shared" si="1124"/>
        <v>0</v>
      </c>
      <c r="CN101" s="40"/>
      <c r="CO101" s="40">
        <f t="shared" si="1125"/>
        <v>0</v>
      </c>
      <c r="CP101" s="46"/>
      <c r="CQ101" s="40">
        <f t="shared" si="1126"/>
        <v>0</v>
      </c>
      <c r="CR101" s="40"/>
      <c r="CS101" s="40">
        <f t="shared" si="1127"/>
        <v>0</v>
      </c>
      <c r="CT101" s="40"/>
      <c r="CU101" s="40">
        <f t="shared" si="1128"/>
        <v>0</v>
      </c>
      <c r="CV101" s="40"/>
      <c r="CW101" s="40">
        <f t="shared" si="1129"/>
        <v>0</v>
      </c>
      <c r="CX101" s="40"/>
      <c r="CY101" s="40">
        <f t="shared" si="1130"/>
        <v>0</v>
      </c>
      <c r="CZ101" s="40"/>
      <c r="DA101" s="40">
        <f t="shared" si="1131"/>
        <v>0</v>
      </c>
      <c r="DB101" s="40"/>
      <c r="DC101" s="40">
        <f t="shared" si="1132"/>
        <v>0</v>
      </c>
      <c r="DD101" s="40"/>
      <c r="DE101" s="40">
        <f t="shared" si="1133"/>
        <v>0</v>
      </c>
      <c r="DF101" s="44"/>
      <c r="DG101" s="40">
        <f t="shared" si="1134"/>
        <v>0</v>
      </c>
      <c r="DH101" s="40"/>
      <c r="DI101" s="40">
        <f t="shared" si="1135"/>
        <v>0</v>
      </c>
      <c r="DJ101" s="40"/>
      <c r="DK101" s="40">
        <f t="shared" si="1136"/>
        <v>0</v>
      </c>
      <c r="DL101" s="40"/>
      <c r="DM101" s="40">
        <f t="shared" si="1137"/>
        <v>0</v>
      </c>
      <c r="DN101" s="40"/>
      <c r="DO101" s="40">
        <f t="shared" si="1138"/>
        <v>0</v>
      </c>
      <c r="DP101" s="40"/>
      <c r="DQ101" s="40">
        <f t="shared" si="1139"/>
        <v>0</v>
      </c>
      <c r="DR101" s="40"/>
      <c r="DS101" s="46"/>
      <c r="DT101" s="40"/>
      <c r="DU101" s="40">
        <f t="shared" si="1140"/>
        <v>0</v>
      </c>
      <c r="DV101" s="40"/>
      <c r="DW101" s="40">
        <f t="shared" si="1141"/>
        <v>0</v>
      </c>
      <c r="DX101" s="40"/>
      <c r="DY101" s="40">
        <f t="shared" si="1142"/>
        <v>0</v>
      </c>
      <c r="DZ101" s="45"/>
      <c r="EA101" s="40">
        <f t="shared" si="1143"/>
        <v>0</v>
      </c>
      <c r="EB101" s="57"/>
      <c r="EC101" s="40">
        <f t="shared" si="1144"/>
        <v>0</v>
      </c>
      <c r="ED101" s="57"/>
      <c r="EE101" s="40">
        <f t="shared" si="1145"/>
        <v>0</v>
      </c>
      <c r="EF101" s="57"/>
      <c r="EG101" s="40">
        <f t="shared" si="1146"/>
        <v>0</v>
      </c>
      <c r="EH101" s="40"/>
      <c r="EI101" s="40"/>
      <c r="EJ101" s="40"/>
      <c r="EK101" s="40"/>
      <c r="EL101" s="40"/>
      <c r="EM101" s="40"/>
      <c r="EN101" s="48">
        <f t="shared" si="1027"/>
        <v>0</v>
      </c>
      <c r="EO101" s="48">
        <f t="shared" si="1027"/>
        <v>0</v>
      </c>
    </row>
    <row r="102" spans="1:145" s="158" customFormat="1" ht="45" customHeight="1" x14ac:dyDescent="0.25">
      <c r="A102" s="34"/>
      <c r="B102" s="34">
        <v>71</v>
      </c>
      <c r="C102" s="153" t="s">
        <v>266</v>
      </c>
      <c r="D102" s="84" t="s">
        <v>267</v>
      </c>
      <c r="E102" s="36">
        <v>17622</v>
      </c>
      <c r="F102" s="161">
        <v>0.21</v>
      </c>
      <c r="G102" s="165"/>
      <c r="H102" s="67">
        <v>1</v>
      </c>
      <c r="I102" s="68"/>
      <c r="J102" s="66">
        <v>1.4</v>
      </c>
      <c r="K102" s="66">
        <v>1.68</v>
      </c>
      <c r="L102" s="66">
        <v>2.23</v>
      </c>
      <c r="M102" s="69">
        <v>2.57</v>
      </c>
      <c r="N102" s="40">
        <v>3</v>
      </c>
      <c r="O102" s="41">
        <f t="shared" ref="O102:O105" si="1147">(N102*$E102*$F102*$H102*$J102*O$10)</f>
        <v>15542.603999999998</v>
      </c>
      <c r="P102" s="74"/>
      <c r="Q102" s="41">
        <f t="shared" ref="Q102:Q105" si="1148">(P102*$E102*$F102*$H102*$J102*Q$10)</f>
        <v>0</v>
      </c>
      <c r="R102" s="46"/>
      <c r="S102" s="41">
        <f t="shared" ref="S102:S105" si="1149">(R102*$E102*$F102*$H102*$J102*S$10)</f>
        <v>0</v>
      </c>
      <c r="T102" s="40"/>
      <c r="U102" s="41">
        <f t="shared" ref="U102:U105" si="1150">(T102*$E102*$F102*$H102*$J102*U$10)</f>
        <v>0</v>
      </c>
      <c r="V102" s="40"/>
      <c r="W102" s="41">
        <f t="shared" ref="W102:W105" si="1151">(V102*$E102*$F102*$H102*$J102*W$10)</f>
        <v>0</v>
      </c>
      <c r="X102" s="40"/>
      <c r="Y102" s="41">
        <f t="shared" ref="Y102:Y105" si="1152">(X102*$E102*$F102*$H102*$J102*Y$10)</f>
        <v>0</v>
      </c>
      <c r="Z102" s="46"/>
      <c r="AA102" s="41">
        <f t="shared" ref="AA102:AA105" si="1153">(Z102*$E102*$F102*$H102*$J102*AA$10)</f>
        <v>0</v>
      </c>
      <c r="AB102" s="40">
        <v>0</v>
      </c>
      <c r="AC102" s="41">
        <f t="shared" ref="AC102:AC105" si="1154">(AB102*$E102*$F102*$H102*$J102*AC$10)</f>
        <v>0</v>
      </c>
      <c r="AD102" s="46"/>
      <c r="AE102" s="40">
        <f>SUM(AD102*$E102*$F102*$H102*$K102*$AE$10)</f>
        <v>0</v>
      </c>
      <c r="AF102" s="46"/>
      <c r="AG102" s="40">
        <f t="shared" ref="AG102:AG105" si="1155">SUM(AF102*$E102*$F102*$H102*$K102)</f>
        <v>0</v>
      </c>
      <c r="AH102" s="40"/>
      <c r="AI102" s="43">
        <f t="shared" ref="AI102:AI105" si="1156">(AH102*$E102*$F102*$H102*$J102*AI$10)</f>
        <v>0</v>
      </c>
      <c r="AJ102" s="40"/>
      <c r="AK102" s="43">
        <f t="shared" ref="AK102:AK105" si="1157">(AJ102*$E102*$F102*$H102*$J102*AK$10)</f>
        <v>0</v>
      </c>
      <c r="AL102" s="40"/>
      <c r="AM102" s="43">
        <f t="shared" ref="AM102:AM105" si="1158">(AL102*$E102*$F102*$H102*$J102*AM$10)</f>
        <v>0</v>
      </c>
      <c r="AN102" s="40"/>
      <c r="AO102" s="43">
        <f t="shared" ref="AO102:AO105" si="1159">(AN102*$E102*$F102*$H102*$J102*AO$10)</f>
        <v>0</v>
      </c>
      <c r="AP102" s="40">
        <v>0</v>
      </c>
      <c r="AQ102" s="43">
        <f t="shared" ref="AQ102:AQ105" si="1160">(AP102*$E102*$F102*$H102*$J102*AQ$10)</f>
        <v>0</v>
      </c>
      <c r="AR102" s="40"/>
      <c r="AS102" s="43">
        <f t="shared" ref="AS102:AS105" si="1161">(AR102*$E102*$F102*$H102*$J102*AS$10)</f>
        <v>0</v>
      </c>
      <c r="AT102" s="40"/>
      <c r="AU102" s="43">
        <f t="shared" ref="AU102:AU105" si="1162">(AT102*$E102*$F102*$H102*$J102*AU$10)</f>
        <v>0</v>
      </c>
      <c r="AV102" s="40">
        <v>0</v>
      </c>
      <c r="AW102" s="43">
        <f t="shared" ref="AW102:AW105" si="1163">(AV102*$E102*$F102*$H102*$J102*AW$10)</f>
        <v>0</v>
      </c>
      <c r="AX102" s="40"/>
      <c r="AY102" s="43">
        <f t="shared" ref="AY102:AY105" si="1164">(AX102*$E102*$F102*$H102*$J102*AY$10)</f>
        <v>0</v>
      </c>
      <c r="AZ102" s="40"/>
      <c r="BA102" s="43">
        <f t="shared" ref="BA102:BA105" si="1165">(AZ102*$E102*$F102*$H102*$J102*BA$10)</f>
        <v>0</v>
      </c>
      <c r="BB102" s="40"/>
      <c r="BC102" s="43">
        <f t="shared" ref="BC102:BC105" si="1166">(BB102*$E102*$F102*$H102*$J102*BC$10)</f>
        <v>0</v>
      </c>
      <c r="BD102" s="40"/>
      <c r="BE102" s="43">
        <f t="shared" ref="BE102:BE105" si="1167">(BD102*$E102*$F102*$H102*$J102*BE$10)</f>
        <v>0</v>
      </c>
      <c r="BF102" s="40"/>
      <c r="BG102" s="43">
        <f t="shared" ref="BG102:BG105" si="1168">(BF102*$E102*$F102*$H102*$J102*BG$10)</f>
        <v>0</v>
      </c>
      <c r="BH102" s="40"/>
      <c r="BI102" s="43">
        <f t="shared" ref="BI102:BI105" si="1169">(BH102*$E102*$F102*$H102*$J102*BI$10)</f>
        <v>0</v>
      </c>
      <c r="BJ102" s="40"/>
      <c r="BK102" s="43">
        <f t="shared" ref="BK102:BK105" si="1170">(BJ102*$E102*$F102*$H102*$J102*BK$10)</f>
        <v>0</v>
      </c>
      <c r="BL102" s="40"/>
      <c r="BM102" s="43">
        <f t="shared" ref="BM102:BM105" si="1171">(BL102*$E102*$F102*$H102*$J102*BM$10)</f>
        <v>0</v>
      </c>
      <c r="BN102" s="76"/>
      <c r="BO102" s="43">
        <f t="shared" ref="BO102:BO105" si="1172">(BN102*$E102*$F102*$H102*$J102*BO$10)</f>
        <v>0</v>
      </c>
      <c r="BP102" s="40"/>
      <c r="BQ102" s="43">
        <f t="shared" ref="BQ102:BQ105" si="1173">(BP102*$E102*$F102*$H102*$J102*BQ$10)</f>
        <v>0</v>
      </c>
      <c r="BR102" s="40"/>
      <c r="BS102" s="43">
        <f t="shared" ref="BS102:BS105" si="1174">(BR102*$E102*$F102*$H102*$J102*BS$10)</f>
        <v>0</v>
      </c>
      <c r="BT102" s="40"/>
      <c r="BU102" s="43">
        <f t="shared" ref="BU102:BU105" si="1175">(BT102*$E102*$F102*$H102*$J102*BU$10)</f>
        <v>0</v>
      </c>
      <c r="BV102" s="40"/>
      <c r="BW102" s="43">
        <f t="shared" ref="BW102:BW105" si="1176">(BV102*$E102*$F102*$H102*$J102*BW$10)</f>
        <v>0</v>
      </c>
      <c r="BX102" s="40"/>
      <c r="BY102" s="43">
        <f t="shared" ref="BY102:BY105" si="1177">(BX102*$E102*$F102*$H102*$J102*BY$10)</f>
        <v>0</v>
      </c>
      <c r="BZ102" s="40"/>
      <c r="CA102" s="43">
        <f t="shared" ref="CA102:CA105" si="1178">(BZ102*$E102*$F102*$H102*$J102*CA$10)</f>
        <v>0</v>
      </c>
      <c r="CB102" s="46">
        <v>0</v>
      </c>
      <c r="CC102" s="43">
        <f t="shared" ref="CC102:CC105" si="1179">SUM(CB102*$E102*$F102*$H102*$K102*CC$10)</f>
        <v>0</v>
      </c>
      <c r="CD102" s="40"/>
      <c r="CE102" s="43">
        <f t="shared" ref="CE102:CE105" si="1180">SUM(CD102*$E102*$F102*$H102*$K102*CE$10)</f>
        <v>0</v>
      </c>
      <c r="CF102" s="40"/>
      <c r="CG102" s="43">
        <f t="shared" ref="CG102:CG105" si="1181">SUM(CF102*$E102*$F102*$H102*$K102*CG$10)</f>
        <v>0</v>
      </c>
      <c r="CH102" s="46"/>
      <c r="CI102" s="43">
        <f t="shared" ref="CI102:CI105" si="1182">SUM(CH102*$E102*$F102*$H102*$K102*CI$10)</f>
        <v>0</v>
      </c>
      <c r="CJ102" s="46"/>
      <c r="CK102" s="43">
        <f t="shared" ref="CK102:CK105" si="1183">SUM(CJ102*$E102*$F102*$H102*$K102*CK$10)</f>
        <v>0</v>
      </c>
      <c r="CL102" s="40">
        <v>6</v>
      </c>
      <c r="CM102" s="43">
        <f t="shared" ref="CM102:CM105" si="1184">SUM(CL102*$E102*$F102*$H102*$K102*CM$10)</f>
        <v>37302.249599999996</v>
      </c>
      <c r="CN102" s="40"/>
      <c r="CO102" s="43">
        <f t="shared" ref="CO102:CO105" si="1185">SUM(CN102*$E102*$F102*$H102*$K102*CO$10)</f>
        <v>0</v>
      </c>
      <c r="CP102" s="46"/>
      <c r="CQ102" s="43">
        <f t="shared" ref="CQ102:CQ105" si="1186">SUM(CP102*$E102*$F102*$H102*$K102*CQ$10)</f>
        <v>0</v>
      </c>
      <c r="CR102" s="40"/>
      <c r="CS102" s="43">
        <f t="shared" ref="CS102:CS105" si="1187">SUM(CR102*$E102*$F102*$H102*$K102*CS$10)</f>
        <v>0</v>
      </c>
      <c r="CT102" s="40"/>
      <c r="CU102" s="43">
        <f t="shared" ref="CU102:CU105" si="1188">SUM(CT102*$E102*$F102*$H102*$K102*CU$10)</f>
        <v>0</v>
      </c>
      <c r="CV102" s="40"/>
      <c r="CW102" s="43">
        <f t="shared" ref="CW102:CW105" si="1189">SUM(CV102*$E102*$F102*$H102*$K102*CW$10)</f>
        <v>0</v>
      </c>
      <c r="CX102" s="40"/>
      <c r="CY102" s="43">
        <f t="shared" ref="CY102:CY105" si="1190">SUM(CX102*$E102*$F102*$H102*$K102*CY$10)</f>
        <v>0</v>
      </c>
      <c r="CZ102" s="40"/>
      <c r="DA102" s="43">
        <f t="shared" ref="DA102:DA105" si="1191">SUM(CZ102*$E102*$F102*$H102*$K102*DA$10)</f>
        <v>0</v>
      </c>
      <c r="DB102" s="40"/>
      <c r="DC102" s="43">
        <f t="shared" ref="DC102:DC105" si="1192">SUM(DB102*$E102*$F102*$H102*$K102*DC$10)</f>
        <v>0</v>
      </c>
      <c r="DD102" s="40"/>
      <c r="DE102" s="40">
        <f t="shared" ref="DE102:DE105" si="1193">SUM(DD102*$E102*$F102*$H102*$K102*DE$10)</f>
        <v>0</v>
      </c>
      <c r="DF102" s="44">
        <v>0</v>
      </c>
      <c r="DG102" s="40">
        <f t="shared" ref="DG102:DG105" si="1194">SUM(DF102*$E102*$F102*$H102*$K102*DG$10)</f>
        <v>0</v>
      </c>
      <c r="DH102" s="40"/>
      <c r="DI102" s="40">
        <f t="shared" ref="DI102:DI105" si="1195">SUM(DH102*$E102*$F102*$H102*$L102*DI$10)</f>
        <v>0</v>
      </c>
      <c r="DJ102" s="40"/>
      <c r="DK102" s="40">
        <f t="shared" ref="DK102:DK105" si="1196">SUM(DJ102*$E102*$F102*$H102*$M102*DK$10)</f>
        <v>0</v>
      </c>
      <c r="DL102" s="40"/>
      <c r="DM102" s="41">
        <f t="shared" ref="DM102:DM105" si="1197">(DL102*$E102*$F102*$H102*$J102*DM$10)</f>
        <v>0</v>
      </c>
      <c r="DN102" s="40"/>
      <c r="DO102" s="41">
        <f t="shared" ref="DO102:DO105" si="1198">(DN102*$E102*$F102*$H102*$J102*DO$10)</f>
        <v>0</v>
      </c>
      <c r="DP102" s="40"/>
      <c r="DQ102" s="43">
        <f t="shared" ref="DQ102:DQ105" si="1199">SUM(DP102*$E102*$F102*$H102)</f>
        <v>0</v>
      </c>
      <c r="DR102" s="40"/>
      <c r="DS102" s="46"/>
      <c r="DT102" s="40"/>
      <c r="DU102" s="41">
        <f t="shared" ref="DU102:DU105" si="1200">(DT102*$E102*$F102*$H102*$J102*DU$10)</f>
        <v>0</v>
      </c>
      <c r="DV102" s="40"/>
      <c r="DW102" s="41">
        <f t="shared" ref="DW102:DW105" si="1201">(DV102*$E102*$F102*$H102*$J102*DW$10)</f>
        <v>0</v>
      </c>
      <c r="DX102" s="40"/>
      <c r="DY102" s="46"/>
      <c r="DZ102" s="45"/>
      <c r="EA102" s="45"/>
      <c r="EB102" s="57"/>
      <c r="EC102" s="46">
        <f t="shared" ref="EC102:EC105" si="1202">(EB102*$E102*$F102*$H102*$J102)</f>
        <v>0</v>
      </c>
      <c r="ED102" s="57"/>
      <c r="EE102" s="57"/>
      <c r="EF102" s="57"/>
      <c r="EG102" s="47">
        <f t="shared" ref="EG102:EG105" si="1203">(EF102*$E102*$F102*$H102*$J102)</f>
        <v>0</v>
      </c>
      <c r="EH102" s="77"/>
      <c r="EI102" s="77"/>
      <c r="EJ102" s="77"/>
      <c r="EK102" s="77"/>
      <c r="EL102" s="47"/>
      <c r="EM102" s="77"/>
      <c r="EN102" s="48">
        <f t="shared" si="1027"/>
        <v>9</v>
      </c>
      <c r="EO102" s="48">
        <f t="shared" si="1027"/>
        <v>52844.853599999995</v>
      </c>
    </row>
    <row r="103" spans="1:145" s="158" customFormat="1" ht="45" customHeight="1" x14ac:dyDescent="0.25">
      <c r="A103" s="34"/>
      <c r="B103" s="34">
        <v>72</v>
      </c>
      <c r="C103" s="153" t="s">
        <v>268</v>
      </c>
      <c r="D103" s="84" t="s">
        <v>269</v>
      </c>
      <c r="E103" s="36">
        <v>17622</v>
      </c>
      <c r="F103" s="161">
        <v>0.72</v>
      </c>
      <c r="G103" s="165"/>
      <c r="H103" s="67">
        <v>1</v>
      </c>
      <c r="I103" s="68"/>
      <c r="J103" s="66">
        <v>1.4</v>
      </c>
      <c r="K103" s="66">
        <v>1.68</v>
      </c>
      <c r="L103" s="66">
        <v>2.23</v>
      </c>
      <c r="M103" s="69">
        <v>2.57</v>
      </c>
      <c r="N103" s="40">
        <v>14</v>
      </c>
      <c r="O103" s="41">
        <f t="shared" si="1147"/>
        <v>248681.66399999996</v>
      </c>
      <c r="P103" s="74"/>
      <c r="Q103" s="41">
        <f t="shared" si="1148"/>
        <v>0</v>
      </c>
      <c r="R103" s="46"/>
      <c r="S103" s="41">
        <f t="shared" si="1149"/>
        <v>0</v>
      </c>
      <c r="T103" s="40"/>
      <c r="U103" s="41">
        <f t="shared" si="1150"/>
        <v>0</v>
      </c>
      <c r="V103" s="40"/>
      <c r="W103" s="41">
        <f t="shared" si="1151"/>
        <v>0</v>
      </c>
      <c r="X103" s="40"/>
      <c r="Y103" s="41">
        <f t="shared" si="1152"/>
        <v>0</v>
      </c>
      <c r="Z103" s="46"/>
      <c r="AA103" s="41">
        <f t="shared" si="1153"/>
        <v>0</v>
      </c>
      <c r="AB103" s="40">
        <v>0</v>
      </c>
      <c r="AC103" s="41">
        <f t="shared" si="1154"/>
        <v>0</v>
      </c>
      <c r="AD103" s="46"/>
      <c r="AE103" s="40">
        <f>SUM(AD103*$E103*$F103*$H103*$K103*$AE$10)</f>
        <v>0</v>
      </c>
      <c r="AF103" s="46"/>
      <c r="AG103" s="40">
        <f t="shared" si="1155"/>
        <v>0</v>
      </c>
      <c r="AH103" s="40"/>
      <c r="AI103" s="43">
        <f t="shared" si="1156"/>
        <v>0</v>
      </c>
      <c r="AJ103" s="40"/>
      <c r="AK103" s="43">
        <f t="shared" si="1157"/>
        <v>0</v>
      </c>
      <c r="AL103" s="40"/>
      <c r="AM103" s="43">
        <f t="shared" si="1158"/>
        <v>0</v>
      </c>
      <c r="AN103" s="40"/>
      <c r="AO103" s="43">
        <f t="shared" si="1159"/>
        <v>0</v>
      </c>
      <c r="AP103" s="40">
        <v>0</v>
      </c>
      <c r="AQ103" s="43">
        <f t="shared" si="1160"/>
        <v>0</v>
      </c>
      <c r="AR103" s="40"/>
      <c r="AS103" s="43">
        <f t="shared" si="1161"/>
        <v>0</v>
      </c>
      <c r="AT103" s="40"/>
      <c r="AU103" s="43">
        <f t="shared" si="1162"/>
        <v>0</v>
      </c>
      <c r="AV103" s="40">
        <v>0</v>
      </c>
      <c r="AW103" s="43">
        <f t="shared" si="1163"/>
        <v>0</v>
      </c>
      <c r="AX103" s="40"/>
      <c r="AY103" s="43">
        <f t="shared" si="1164"/>
        <v>0</v>
      </c>
      <c r="AZ103" s="40"/>
      <c r="BA103" s="43">
        <f t="shared" si="1165"/>
        <v>0</v>
      </c>
      <c r="BB103" s="40"/>
      <c r="BC103" s="43">
        <f t="shared" si="1166"/>
        <v>0</v>
      </c>
      <c r="BD103" s="40"/>
      <c r="BE103" s="43">
        <f t="shared" si="1167"/>
        <v>0</v>
      </c>
      <c r="BF103" s="40"/>
      <c r="BG103" s="43">
        <f t="shared" si="1168"/>
        <v>0</v>
      </c>
      <c r="BH103" s="40"/>
      <c r="BI103" s="43">
        <f t="shared" si="1169"/>
        <v>0</v>
      </c>
      <c r="BJ103" s="40"/>
      <c r="BK103" s="43">
        <f t="shared" si="1170"/>
        <v>0</v>
      </c>
      <c r="BL103" s="40"/>
      <c r="BM103" s="43">
        <f t="shared" si="1171"/>
        <v>0</v>
      </c>
      <c r="BN103" s="76"/>
      <c r="BO103" s="43">
        <f t="shared" si="1172"/>
        <v>0</v>
      </c>
      <c r="BP103" s="40"/>
      <c r="BQ103" s="43">
        <f t="shared" si="1173"/>
        <v>0</v>
      </c>
      <c r="BR103" s="40"/>
      <c r="BS103" s="43">
        <f t="shared" si="1174"/>
        <v>0</v>
      </c>
      <c r="BT103" s="40"/>
      <c r="BU103" s="43">
        <f t="shared" si="1175"/>
        <v>0</v>
      </c>
      <c r="BV103" s="40"/>
      <c r="BW103" s="43">
        <f t="shared" si="1176"/>
        <v>0</v>
      </c>
      <c r="BX103" s="40"/>
      <c r="BY103" s="43">
        <f t="shared" si="1177"/>
        <v>0</v>
      </c>
      <c r="BZ103" s="40"/>
      <c r="CA103" s="43">
        <f t="shared" si="1178"/>
        <v>0</v>
      </c>
      <c r="CB103" s="46">
        <v>0</v>
      </c>
      <c r="CC103" s="43">
        <f t="shared" si="1179"/>
        <v>0</v>
      </c>
      <c r="CD103" s="40"/>
      <c r="CE103" s="43">
        <f t="shared" si="1180"/>
        <v>0</v>
      </c>
      <c r="CF103" s="40"/>
      <c r="CG103" s="43">
        <f t="shared" si="1181"/>
        <v>0</v>
      </c>
      <c r="CH103" s="46"/>
      <c r="CI103" s="43">
        <f t="shared" si="1182"/>
        <v>0</v>
      </c>
      <c r="CJ103" s="46"/>
      <c r="CK103" s="43">
        <f t="shared" si="1183"/>
        <v>0</v>
      </c>
      <c r="CL103" s="40"/>
      <c r="CM103" s="43">
        <f t="shared" si="1184"/>
        <v>0</v>
      </c>
      <c r="CN103" s="40"/>
      <c r="CO103" s="43">
        <f t="shared" si="1185"/>
        <v>0</v>
      </c>
      <c r="CP103" s="46"/>
      <c r="CQ103" s="43">
        <f t="shared" si="1186"/>
        <v>0</v>
      </c>
      <c r="CR103" s="40"/>
      <c r="CS103" s="43">
        <f t="shared" si="1187"/>
        <v>0</v>
      </c>
      <c r="CT103" s="40"/>
      <c r="CU103" s="43">
        <f t="shared" si="1188"/>
        <v>0</v>
      </c>
      <c r="CV103" s="40"/>
      <c r="CW103" s="43">
        <f t="shared" si="1189"/>
        <v>0</v>
      </c>
      <c r="CX103" s="40"/>
      <c r="CY103" s="43">
        <f t="shared" si="1190"/>
        <v>0</v>
      </c>
      <c r="CZ103" s="40"/>
      <c r="DA103" s="43">
        <f t="shared" si="1191"/>
        <v>0</v>
      </c>
      <c r="DB103" s="40"/>
      <c r="DC103" s="43">
        <f t="shared" si="1192"/>
        <v>0</v>
      </c>
      <c r="DD103" s="40"/>
      <c r="DE103" s="40">
        <f t="shared" si="1193"/>
        <v>0</v>
      </c>
      <c r="DF103" s="44"/>
      <c r="DG103" s="40">
        <f t="shared" si="1194"/>
        <v>0</v>
      </c>
      <c r="DH103" s="40"/>
      <c r="DI103" s="40">
        <f t="shared" si="1195"/>
        <v>0</v>
      </c>
      <c r="DJ103" s="40"/>
      <c r="DK103" s="40">
        <f t="shared" si="1196"/>
        <v>0</v>
      </c>
      <c r="DL103" s="40"/>
      <c r="DM103" s="41">
        <f t="shared" si="1197"/>
        <v>0</v>
      </c>
      <c r="DN103" s="40"/>
      <c r="DO103" s="41">
        <f t="shared" si="1198"/>
        <v>0</v>
      </c>
      <c r="DP103" s="40"/>
      <c r="DQ103" s="43">
        <f t="shared" si="1199"/>
        <v>0</v>
      </c>
      <c r="DR103" s="40"/>
      <c r="DS103" s="46"/>
      <c r="DT103" s="40"/>
      <c r="DU103" s="41">
        <f t="shared" si="1200"/>
        <v>0</v>
      </c>
      <c r="DV103" s="40"/>
      <c r="DW103" s="41">
        <f t="shared" si="1201"/>
        <v>0</v>
      </c>
      <c r="DX103" s="40"/>
      <c r="DY103" s="46"/>
      <c r="DZ103" s="45"/>
      <c r="EA103" s="45"/>
      <c r="EB103" s="57"/>
      <c r="EC103" s="46">
        <f t="shared" si="1202"/>
        <v>0</v>
      </c>
      <c r="ED103" s="57"/>
      <c r="EE103" s="57"/>
      <c r="EF103" s="57"/>
      <c r="EG103" s="47">
        <f t="shared" si="1203"/>
        <v>0</v>
      </c>
      <c r="EH103" s="77"/>
      <c r="EI103" s="77"/>
      <c r="EJ103" s="77"/>
      <c r="EK103" s="77"/>
      <c r="EL103" s="47"/>
      <c r="EM103" s="77"/>
      <c r="EN103" s="48">
        <f t="shared" si="1027"/>
        <v>14</v>
      </c>
      <c r="EO103" s="48">
        <f t="shared" si="1027"/>
        <v>248681.66399999996</v>
      </c>
    </row>
    <row r="104" spans="1:145" s="158" customFormat="1" ht="45" customHeight="1" x14ac:dyDescent="0.25">
      <c r="A104" s="34"/>
      <c r="B104" s="34">
        <v>73</v>
      </c>
      <c r="C104" s="153" t="s">
        <v>270</v>
      </c>
      <c r="D104" s="84" t="s">
        <v>271</v>
      </c>
      <c r="E104" s="36">
        <v>17622</v>
      </c>
      <c r="F104" s="161">
        <v>1.81</v>
      </c>
      <c r="G104" s="165"/>
      <c r="H104" s="67">
        <v>1</v>
      </c>
      <c r="I104" s="68"/>
      <c r="J104" s="66">
        <v>1.4</v>
      </c>
      <c r="K104" s="66">
        <v>1.68</v>
      </c>
      <c r="L104" s="66">
        <v>2.23</v>
      </c>
      <c r="M104" s="69">
        <v>2.57</v>
      </c>
      <c r="N104" s="40">
        <v>9</v>
      </c>
      <c r="O104" s="41">
        <f t="shared" si="1147"/>
        <v>401887.33199999999</v>
      </c>
      <c r="P104" s="74"/>
      <c r="Q104" s="41">
        <f t="shared" si="1148"/>
        <v>0</v>
      </c>
      <c r="R104" s="46"/>
      <c r="S104" s="41">
        <f t="shared" si="1149"/>
        <v>0</v>
      </c>
      <c r="T104" s="40"/>
      <c r="U104" s="41">
        <f t="shared" si="1150"/>
        <v>0</v>
      </c>
      <c r="V104" s="40"/>
      <c r="W104" s="41">
        <f t="shared" si="1151"/>
        <v>0</v>
      </c>
      <c r="X104" s="40"/>
      <c r="Y104" s="41">
        <f t="shared" si="1152"/>
        <v>0</v>
      </c>
      <c r="Z104" s="46"/>
      <c r="AA104" s="41">
        <f t="shared" si="1153"/>
        <v>0</v>
      </c>
      <c r="AB104" s="40">
        <v>0</v>
      </c>
      <c r="AC104" s="41">
        <f t="shared" si="1154"/>
        <v>0</v>
      </c>
      <c r="AD104" s="46"/>
      <c r="AE104" s="40">
        <f>SUM(AD104*$E104*$F104*$H104*$K104*$AE$10)</f>
        <v>0</v>
      </c>
      <c r="AF104" s="46"/>
      <c r="AG104" s="40">
        <f t="shared" si="1155"/>
        <v>0</v>
      </c>
      <c r="AH104" s="40"/>
      <c r="AI104" s="43">
        <f t="shared" si="1156"/>
        <v>0</v>
      </c>
      <c r="AJ104" s="40"/>
      <c r="AK104" s="43">
        <f t="shared" si="1157"/>
        <v>0</v>
      </c>
      <c r="AL104" s="40"/>
      <c r="AM104" s="43">
        <f t="shared" si="1158"/>
        <v>0</v>
      </c>
      <c r="AN104" s="40"/>
      <c r="AO104" s="43">
        <f t="shared" si="1159"/>
        <v>0</v>
      </c>
      <c r="AP104" s="40">
        <v>25</v>
      </c>
      <c r="AQ104" s="43">
        <f t="shared" si="1160"/>
        <v>1116353.7</v>
      </c>
      <c r="AR104" s="40"/>
      <c r="AS104" s="43">
        <f t="shared" si="1161"/>
        <v>0</v>
      </c>
      <c r="AT104" s="40"/>
      <c r="AU104" s="43">
        <f t="shared" si="1162"/>
        <v>0</v>
      </c>
      <c r="AV104" s="40">
        <v>0</v>
      </c>
      <c r="AW104" s="43">
        <f t="shared" si="1163"/>
        <v>0</v>
      </c>
      <c r="AX104" s="40"/>
      <c r="AY104" s="43">
        <f t="shared" si="1164"/>
        <v>0</v>
      </c>
      <c r="AZ104" s="40"/>
      <c r="BA104" s="43">
        <f t="shared" si="1165"/>
        <v>0</v>
      </c>
      <c r="BB104" s="40"/>
      <c r="BC104" s="43">
        <f t="shared" si="1166"/>
        <v>0</v>
      </c>
      <c r="BD104" s="40"/>
      <c r="BE104" s="43">
        <f t="shared" si="1167"/>
        <v>0</v>
      </c>
      <c r="BF104" s="40"/>
      <c r="BG104" s="43">
        <f t="shared" si="1168"/>
        <v>0</v>
      </c>
      <c r="BH104" s="40"/>
      <c r="BI104" s="43">
        <f t="shared" si="1169"/>
        <v>0</v>
      </c>
      <c r="BJ104" s="40"/>
      <c r="BK104" s="43">
        <f t="shared" si="1170"/>
        <v>0</v>
      </c>
      <c r="BL104" s="40"/>
      <c r="BM104" s="43">
        <f t="shared" si="1171"/>
        <v>0</v>
      </c>
      <c r="BN104" s="76"/>
      <c r="BO104" s="43">
        <f t="shared" si="1172"/>
        <v>0</v>
      </c>
      <c r="BP104" s="40"/>
      <c r="BQ104" s="43">
        <f t="shared" si="1173"/>
        <v>0</v>
      </c>
      <c r="BR104" s="40"/>
      <c r="BS104" s="43">
        <f t="shared" si="1174"/>
        <v>0</v>
      </c>
      <c r="BT104" s="40"/>
      <c r="BU104" s="43">
        <f t="shared" si="1175"/>
        <v>0</v>
      </c>
      <c r="BV104" s="40"/>
      <c r="BW104" s="43">
        <f t="shared" si="1176"/>
        <v>0</v>
      </c>
      <c r="BX104" s="40"/>
      <c r="BY104" s="43">
        <f t="shared" si="1177"/>
        <v>0</v>
      </c>
      <c r="BZ104" s="40"/>
      <c r="CA104" s="43">
        <f t="shared" si="1178"/>
        <v>0</v>
      </c>
      <c r="CB104" s="46">
        <v>0</v>
      </c>
      <c r="CC104" s="43">
        <f t="shared" si="1179"/>
        <v>0</v>
      </c>
      <c r="CD104" s="40"/>
      <c r="CE104" s="43">
        <f t="shared" si="1180"/>
        <v>0</v>
      </c>
      <c r="CF104" s="40"/>
      <c r="CG104" s="43">
        <f t="shared" si="1181"/>
        <v>0</v>
      </c>
      <c r="CH104" s="46"/>
      <c r="CI104" s="43">
        <f t="shared" si="1182"/>
        <v>0</v>
      </c>
      <c r="CJ104" s="46"/>
      <c r="CK104" s="43">
        <f t="shared" si="1183"/>
        <v>0</v>
      </c>
      <c r="CL104" s="40"/>
      <c r="CM104" s="43">
        <f t="shared" si="1184"/>
        <v>0</v>
      </c>
      <c r="CN104" s="40"/>
      <c r="CO104" s="43">
        <f t="shared" si="1185"/>
        <v>0</v>
      </c>
      <c r="CP104" s="46"/>
      <c r="CQ104" s="43">
        <f t="shared" si="1186"/>
        <v>0</v>
      </c>
      <c r="CR104" s="40"/>
      <c r="CS104" s="43">
        <f t="shared" si="1187"/>
        <v>0</v>
      </c>
      <c r="CT104" s="40"/>
      <c r="CU104" s="43">
        <f t="shared" si="1188"/>
        <v>0</v>
      </c>
      <c r="CV104" s="40"/>
      <c r="CW104" s="43">
        <f t="shared" si="1189"/>
        <v>0</v>
      </c>
      <c r="CX104" s="40"/>
      <c r="CY104" s="43">
        <f t="shared" si="1190"/>
        <v>0</v>
      </c>
      <c r="CZ104" s="40"/>
      <c r="DA104" s="43">
        <f t="shared" si="1191"/>
        <v>0</v>
      </c>
      <c r="DB104" s="40"/>
      <c r="DC104" s="43">
        <f t="shared" si="1192"/>
        <v>0</v>
      </c>
      <c r="DD104" s="40"/>
      <c r="DE104" s="40">
        <f t="shared" si="1193"/>
        <v>0</v>
      </c>
      <c r="DF104" s="44"/>
      <c r="DG104" s="40">
        <f t="shared" si="1194"/>
        <v>0</v>
      </c>
      <c r="DH104" s="40"/>
      <c r="DI104" s="40">
        <f t="shared" si="1195"/>
        <v>0</v>
      </c>
      <c r="DJ104" s="40"/>
      <c r="DK104" s="40">
        <f t="shared" si="1196"/>
        <v>0</v>
      </c>
      <c r="DL104" s="40"/>
      <c r="DM104" s="41">
        <f t="shared" si="1197"/>
        <v>0</v>
      </c>
      <c r="DN104" s="40"/>
      <c r="DO104" s="41">
        <f t="shared" si="1198"/>
        <v>0</v>
      </c>
      <c r="DP104" s="40"/>
      <c r="DQ104" s="43">
        <f t="shared" si="1199"/>
        <v>0</v>
      </c>
      <c r="DR104" s="40"/>
      <c r="DS104" s="46"/>
      <c r="DT104" s="40"/>
      <c r="DU104" s="41">
        <f t="shared" si="1200"/>
        <v>0</v>
      </c>
      <c r="DV104" s="40"/>
      <c r="DW104" s="41">
        <f t="shared" si="1201"/>
        <v>0</v>
      </c>
      <c r="DX104" s="40"/>
      <c r="DY104" s="46"/>
      <c r="DZ104" s="45"/>
      <c r="EA104" s="45"/>
      <c r="EB104" s="57"/>
      <c r="EC104" s="46">
        <f t="shared" si="1202"/>
        <v>0</v>
      </c>
      <c r="ED104" s="57"/>
      <c r="EE104" s="57"/>
      <c r="EF104" s="57"/>
      <c r="EG104" s="47">
        <f t="shared" si="1203"/>
        <v>0</v>
      </c>
      <c r="EH104" s="77"/>
      <c r="EI104" s="77"/>
      <c r="EJ104" s="77"/>
      <c r="EK104" s="77"/>
      <c r="EL104" s="47"/>
      <c r="EM104" s="77"/>
      <c r="EN104" s="48">
        <f t="shared" si="1027"/>
        <v>34</v>
      </c>
      <c r="EO104" s="48">
        <f t="shared" si="1027"/>
        <v>1518241.0319999999</v>
      </c>
    </row>
    <row r="105" spans="1:145" s="158" customFormat="1" ht="45" customHeight="1" x14ac:dyDescent="0.25">
      <c r="A105" s="34"/>
      <c r="B105" s="34">
        <v>74</v>
      </c>
      <c r="C105" s="153" t="s">
        <v>272</v>
      </c>
      <c r="D105" s="84" t="s">
        <v>273</v>
      </c>
      <c r="E105" s="36">
        <v>17622</v>
      </c>
      <c r="F105" s="161">
        <v>2.96</v>
      </c>
      <c r="G105" s="165"/>
      <c r="H105" s="67">
        <v>1</v>
      </c>
      <c r="I105" s="68"/>
      <c r="J105" s="66">
        <v>1.4</v>
      </c>
      <c r="K105" s="66">
        <v>1.68</v>
      </c>
      <c r="L105" s="66">
        <v>2.23</v>
      </c>
      <c r="M105" s="69">
        <v>2.57</v>
      </c>
      <c r="N105" s="40">
        <v>3</v>
      </c>
      <c r="O105" s="41">
        <f t="shared" si="1147"/>
        <v>219076.70399999997</v>
      </c>
      <c r="P105" s="74"/>
      <c r="Q105" s="41">
        <f t="shared" si="1148"/>
        <v>0</v>
      </c>
      <c r="R105" s="46"/>
      <c r="S105" s="41">
        <f t="shared" si="1149"/>
        <v>0</v>
      </c>
      <c r="T105" s="40"/>
      <c r="U105" s="41">
        <f t="shared" si="1150"/>
        <v>0</v>
      </c>
      <c r="V105" s="40"/>
      <c r="W105" s="41">
        <f t="shared" si="1151"/>
        <v>0</v>
      </c>
      <c r="X105" s="40"/>
      <c r="Y105" s="41">
        <f t="shared" si="1152"/>
        <v>0</v>
      </c>
      <c r="Z105" s="46"/>
      <c r="AA105" s="41">
        <f t="shared" si="1153"/>
        <v>0</v>
      </c>
      <c r="AB105" s="40">
        <v>0</v>
      </c>
      <c r="AC105" s="41">
        <f t="shared" si="1154"/>
        <v>0</v>
      </c>
      <c r="AD105" s="46"/>
      <c r="AE105" s="40">
        <f>SUM(AD105*$E105*$F105*$H105*$K105*$AE$10)</f>
        <v>0</v>
      </c>
      <c r="AF105" s="46"/>
      <c r="AG105" s="40">
        <f t="shared" si="1155"/>
        <v>0</v>
      </c>
      <c r="AH105" s="40"/>
      <c r="AI105" s="43">
        <f t="shared" si="1156"/>
        <v>0</v>
      </c>
      <c r="AJ105" s="40"/>
      <c r="AK105" s="43">
        <f t="shared" si="1157"/>
        <v>0</v>
      </c>
      <c r="AL105" s="40"/>
      <c r="AM105" s="43">
        <f t="shared" si="1158"/>
        <v>0</v>
      </c>
      <c r="AN105" s="40"/>
      <c r="AO105" s="43">
        <f t="shared" si="1159"/>
        <v>0</v>
      </c>
      <c r="AP105" s="40">
        <v>35</v>
      </c>
      <c r="AQ105" s="43">
        <f t="shared" si="1160"/>
        <v>2555894.88</v>
      </c>
      <c r="AR105" s="40"/>
      <c r="AS105" s="43">
        <f t="shared" si="1161"/>
        <v>0</v>
      </c>
      <c r="AT105" s="40"/>
      <c r="AU105" s="43">
        <f t="shared" si="1162"/>
        <v>0</v>
      </c>
      <c r="AV105" s="40">
        <v>0</v>
      </c>
      <c r="AW105" s="43">
        <f t="shared" si="1163"/>
        <v>0</v>
      </c>
      <c r="AX105" s="40"/>
      <c r="AY105" s="43">
        <f t="shared" si="1164"/>
        <v>0</v>
      </c>
      <c r="AZ105" s="40"/>
      <c r="BA105" s="43">
        <f t="shared" si="1165"/>
        <v>0</v>
      </c>
      <c r="BB105" s="40"/>
      <c r="BC105" s="43">
        <f t="shared" si="1166"/>
        <v>0</v>
      </c>
      <c r="BD105" s="40"/>
      <c r="BE105" s="43">
        <f t="shared" si="1167"/>
        <v>0</v>
      </c>
      <c r="BF105" s="40"/>
      <c r="BG105" s="43">
        <f t="shared" si="1168"/>
        <v>0</v>
      </c>
      <c r="BH105" s="40"/>
      <c r="BI105" s="43">
        <f t="shared" si="1169"/>
        <v>0</v>
      </c>
      <c r="BJ105" s="40"/>
      <c r="BK105" s="43">
        <f t="shared" si="1170"/>
        <v>0</v>
      </c>
      <c r="BL105" s="40"/>
      <c r="BM105" s="43">
        <f t="shared" si="1171"/>
        <v>0</v>
      </c>
      <c r="BN105" s="76"/>
      <c r="BO105" s="43">
        <f t="shared" si="1172"/>
        <v>0</v>
      </c>
      <c r="BP105" s="40"/>
      <c r="BQ105" s="43">
        <f t="shared" si="1173"/>
        <v>0</v>
      </c>
      <c r="BR105" s="40"/>
      <c r="BS105" s="43">
        <f t="shared" si="1174"/>
        <v>0</v>
      </c>
      <c r="BT105" s="40"/>
      <c r="BU105" s="43">
        <f t="shared" si="1175"/>
        <v>0</v>
      </c>
      <c r="BV105" s="40"/>
      <c r="BW105" s="43">
        <f t="shared" si="1176"/>
        <v>0</v>
      </c>
      <c r="BX105" s="40"/>
      <c r="BY105" s="43">
        <f t="shared" si="1177"/>
        <v>0</v>
      </c>
      <c r="BZ105" s="40"/>
      <c r="CA105" s="43">
        <f t="shared" si="1178"/>
        <v>0</v>
      </c>
      <c r="CB105" s="46">
        <v>0</v>
      </c>
      <c r="CC105" s="43">
        <f t="shared" si="1179"/>
        <v>0</v>
      </c>
      <c r="CD105" s="40"/>
      <c r="CE105" s="43">
        <f t="shared" si="1180"/>
        <v>0</v>
      </c>
      <c r="CF105" s="40"/>
      <c r="CG105" s="43">
        <f t="shared" si="1181"/>
        <v>0</v>
      </c>
      <c r="CH105" s="46"/>
      <c r="CI105" s="43">
        <f t="shared" si="1182"/>
        <v>0</v>
      </c>
      <c r="CJ105" s="46"/>
      <c r="CK105" s="43">
        <f t="shared" si="1183"/>
        <v>0</v>
      </c>
      <c r="CL105" s="40"/>
      <c r="CM105" s="43">
        <f t="shared" si="1184"/>
        <v>0</v>
      </c>
      <c r="CN105" s="40"/>
      <c r="CO105" s="43">
        <f t="shared" si="1185"/>
        <v>0</v>
      </c>
      <c r="CP105" s="46"/>
      <c r="CQ105" s="43">
        <f t="shared" si="1186"/>
        <v>0</v>
      </c>
      <c r="CR105" s="40"/>
      <c r="CS105" s="43">
        <f t="shared" si="1187"/>
        <v>0</v>
      </c>
      <c r="CT105" s="40"/>
      <c r="CU105" s="43">
        <f t="shared" si="1188"/>
        <v>0</v>
      </c>
      <c r="CV105" s="40"/>
      <c r="CW105" s="43">
        <f t="shared" si="1189"/>
        <v>0</v>
      </c>
      <c r="CX105" s="40"/>
      <c r="CY105" s="43">
        <f t="shared" si="1190"/>
        <v>0</v>
      </c>
      <c r="CZ105" s="40"/>
      <c r="DA105" s="43">
        <f t="shared" si="1191"/>
        <v>0</v>
      </c>
      <c r="DB105" s="40"/>
      <c r="DC105" s="43">
        <f t="shared" si="1192"/>
        <v>0</v>
      </c>
      <c r="DD105" s="40"/>
      <c r="DE105" s="40">
        <f t="shared" si="1193"/>
        <v>0</v>
      </c>
      <c r="DF105" s="44"/>
      <c r="DG105" s="40">
        <f t="shared" si="1194"/>
        <v>0</v>
      </c>
      <c r="DH105" s="40"/>
      <c r="DI105" s="40">
        <f t="shared" si="1195"/>
        <v>0</v>
      </c>
      <c r="DJ105" s="40"/>
      <c r="DK105" s="40">
        <f t="shared" si="1196"/>
        <v>0</v>
      </c>
      <c r="DL105" s="40"/>
      <c r="DM105" s="41">
        <f t="shared" si="1197"/>
        <v>0</v>
      </c>
      <c r="DN105" s="40"/>
      <c r="DO105" s="41">
        <f t="shared" si="1198"/>
        <v>0</v>
      </c>
      <c r="DP105" s="40"/>
      <c r="DQ105" s="43">
        <f t="shared" si="1199"/>
        <v>0</v>
      </c>
      <c r="DR105" s="40"/>
      <c r="DS105" s="46"/>
      <c r="DT105" s="40"/>
      <c r="DU105" s="41">
        <f t="shared" si="1200"/>
        <v>0</v>
      </c>
      <c r="DV105" s="40"/>
      <c r="DW105" s="41">
        <f t="shared" si="1201"/>
        <v>0</v>
      </c>
      <c r="DX105" s="40"/>
      <c r="DY105" s="46"/>
      <c r="DZ105" s="45"/>
      <c r="EA105" s="45"/>
      <c r="EB105" s="40"/>
      <c r="EC105" s="46">
        <f t="shared" si="1202"/>
        <v>0</v>
      </c>
      <c r="ED105" s="40"/>
      <c r="EE105" s="40"/>
      <c r="EF105" s="40"/>
      <c r="EG105" s="47">
        <f t="shared" si="1203"/>
        <v>0</v>
      </c>
      <c r="EH105" s="77"/>
      <c r="EI105" s="77"/>
      <c r="EJ105" s="77"/>
      <c r="EK105" s="77"/>
      <c r="EL105" s="47"/>
      <c r="EM105" s="77"/>
      <c r="EN105" s="48">
        <f t="shared" si="1027"/>
        <v>38</v>
      </c>
      <c r="EO105" s="48">
        <f t="shared" si="1027"/>
        <v>2774971.5839999998</v>
      </c>
    </row>
    <row r="106" spans="1:145" s="158" customFormat="1" ht="45" customHeight="1" x14ac:dyDescent="0.25">
      <c r="A106" s="34"/>
      <c r="B106" s="34">
        <v>75</v>
      </c>
      <c r="C106" s="153" t="s">
        <v>274</v>
      </c>
      <c r="D106" s="65" t="s">
        <v>275</v>
      </c>
      <c r="E106" s="36">
        <v>17622</v>
      </c>
      <c r="F106" s="161">
        <v>0.38</v>
      </c>
      <c r="G106" s="162">
        <v>0.56530000000000002</v>
      </c>
      <c r="H106" s="67">
        <v>1</v>
      </c>
      <c r="I106" s="68"/>
      <c r="J106" s="66">
        <v>1.4</v>
      </c>
      <c r="K106" s="66">
        <v>1.68</v>
      </c>
      <c r="L106" s="66">
        <v>2.23</v>
      </c>
      <c r="M106" s="69">
        <v>2.57</v>
      </c>
      <c r="N106" s="40">
        <v>14</v>
      </c>
      <c r="O106" s="40">
        <f t="shared" ref="O106:O117" si="1204">(N106*$E106*$F106*((1-$G106)+$G106*$J106*$H106*O$10))</f>
        <v>114947.5729248</v>
      </c>
      <c r="P106" s="74"/>
      <c r="Q106" s="40">
        <f t="shared" ref="Q106:Q117" si="1205">(P106*$E106*$F106*((1-$G106)+$G106*$J106*$H106*Q$10))</f>
        <v>0</v>
      </c>
      <c r="R106" s="46"/>
      <c r="S106" s="40">
        <f t="shared" ref="S106:S117" si="1206">(R106*$E106*$F106*((1-$G106)+$G106*$J106*$H106*S$10))</f>
        <v>0</v>
      </c>
      <c r="T106" s="40"/>
      <c r="U106" s="40">
        <f t="shared" ref="U106:U117" si="1207">(T106*$E106*$F106*((1-$G106)+$G106*$J106*$H106*U$10))</f>
        <v>0</v>
      </c>
      <c r="V106" s="40"/>
      <c r="W106" s="40">
        <f t="shared" ref="W106:W117" si="1208">(V106*$E106*$F106*((1-$G106)+$G106*$J106*$H106*W$10))</f>
        <v>0</v>
      </c>
      <c r="X106" s="40"/>
      <c r="Y106" s="40">
        <f t="shared" ref="Y106:Y117" si="1209">(X106*$E106*$F106*((1-$G106)+$G106*$J106*$H106*Y$10))</f>
        <v>0</v>
      </c>
      <c r="Z106" s="46"/>
      <c r="AA106" s="40">
        <f t="shared" ref="AA106:AA117" si="1210">(Z106*$E106*$F106*((1-$G106)+$G106*$J106*$H106*AA$10))</f>
        <v>0</v>
      </c>
      <c r="AB106" s="40">
        <v>0</v>
      </c>
      <c r="AC106" s="40">
        <f t="shared" ref="AC106:AC117" si="1211">(AB106*$E106*$F106*((1-$G106)+$G106*$J106*$H106*AC$10))</f>
        <v>0</v>
      </c>
      <c r="AD106" s="46"/>
      <c r="AE106" s="40">
        <f t="shared" ref="AE106:AE117" si="1212">(AD106*$E106*$F106*((1-$G106)+$G106*$K106*$H106*AE$10))</f>
        <v>0</v>
      </c>
      <c r="AF106" s="40"/>
      <c r="AG106" s="40">
        <f t="shared" ref="AG106:AG117" si="1213">(AF106*$E106*$F106*((1-$G106)+$G106*$K106*$H106*AG$10))</f>
        <v>0</v>
      </c>
      <c r="AH106" s="40"/>
      <c r="AI106" s="40">
        <f t="shared" ref="AI106:AI117" si="1214">(AH106*$E106*$F106*((1-$G106)+$G106*$J106*$H106*AI$10))</f>
        <v>0</v>
      </c>
      <c r="AJ106" s="40"/>
      <c r="AK106" s="40">
        <f t="shared" ref="AK106:AK117" si="1215">(AJ106*$E106*$F106*((1-$G106)+$G106*$J106*$H106*AK$10))</f>
        <v>0</v>
      </c>
      <c r="AL106" s="40"/>
      <c r="AM106" s="40">
        <f t="shared" ref="AM106:AM117" si="1216">(AL106*$E106*$F106*((1-$G106)+$G106*$J106*$H106*AM$10))</f>
        <v>0</v>
      </c>
      <c r="AN106" s="40"/>
      <c r="AO106" s="40">
        <f t="shared" ref="AO106:AO117" si="1217">(AN106*$E106*$F106*((1-$G106)+$G106*$J106*$H106*AO$10))</f>
        <v>0</v>
      </c>
      <c r="AP106" s="40">
        <v>0</v>
      </c>
      <c r="AQ106" s="40">
        <f t="shared" ref="AQ106:AQ117" si="1218">(AP106*$E106*$F106*((1-$G106)+$G106*$J106*$H106*AQ$10))</f>
        <v>0</v>
      </c>
      <c r="AR106" s="40"/>
      <c r="AS106" s="40">
        <f t="shared" ref="AS106:AS117" si="1219">(AR106*$E106*$F106*((1-$G106)+$G106*$J106*$H106*AS$10))</f>
        <v>0</v>
      </c>
      <c r="AT106" s="40"/>
      <c r="AU106" s="40">
        <f t="shared" ref="AU106:AU117" si="1220">(AT106*$E106*$F106*((1-$G106)+$G106*$J106*$H106*AU$10))</f>
        <v>0</v>
      </c>
      <c r="AV106" s="40">
        <v>0</v>
      </c>
      <c r="AW106" s="40">
        <f t="shared" ref="AW106:AW117" si="1221">(AV106*$E106*$F106*((1-$G106)+$G106*$J106*$H106*AW$10))</f>
        <v>0</v>
      </c>
      <c r="AX106" s="40"/>
      <c r="AY106" s="40">
        <f t="shared" ref="AY106:AY117" si="1222">(AX106*$E106*$F106*((1-$G106)+$G106*$J106*$H106*AY$10))</f>
        <v>0</v>
      </c>
      <c r="AZ106" s="40"/>
      <c r="BA106" s="40">
        <f t="shared" ref="BA106:BA117" si="1223">(AZ106*$E106*$F106*((1-$G106)+$G106*$J106*$H106*BA$10))</f>
        <v>0</v>
      </c>
      <c r="BB106" s="40"/>
      <c r="BC106" s="40">
        <f t="shared" ref="BC106:BC117" si="1224">(BB106*$E106*$F106*((1-$G106)+$G106*$J106*$H106*BC$10))</f>
        <v>0</v>
      </c>
      <c r="BD106" s="40"/>
      <c r="BE106" s="40">
        <f t="shared" ref="BE106:BE117" si="1225">(BD106*$E106*$F106*((1-$G106)+$G106*$J106*$H106*BE$10))</f>
        <v>0</v>
      </c>
      <c r="BF106" s="40"/>
      <c r="BG106" s="40">
        <f t="shared" ref="BG106:BG117" si="1226">(BF106*$E106*$F106*((1-$G106)+$G106*$J106*$H106*BG$10))</f>
        <v>0</v>
      </c>
      <c r="BH106" s="40"/>
      <c r="BI106" s="40">
        <f t="shared" ref="BI106:BI117" si="1227">(BH106*$E106*$F106*((1-$G106)+$G106*$J106*$H106*BI$10))</f>
        <v>0</v>
      </c>
      <c r="BJ106" s="40"/>
      <c r="BK106" s="40">
        <f t="shared" ref="BK106:BK117" si="1228">(BJ106*$E106*$F106*((1-$G106)+$G106*$J106*$H106*BK$10))</f>
        <v>0</v>
      </c>
      <c r="BL106" s="40"/>
      <c r="BM106" s="40">
        <f t="shared" ref="BM106:BM117" si="1229">(BL106*$E106*$F106*((1-$G106)+$G106*$J106*$H106*BM$10))</f>
        <v>0</v>
      </c>
      <c r="BN106" s="76"/>
      <c r="BO106" s="40">
        <f t="shared" ref="BO106:BO117" si="1230">(BN106*$E106*$F106*((1-$G106)+$G106*$J106*$H106*BO$10))</f>
        <v>0</v>
      </c>
      <c r="BP106" s="40"/>
      <c r="BQ106" s="40">
        <f t="shared" ref="BQ106:BQ117" si="1231">(BP106*$E106*$F106*((1-$G106)+$G106*$J106*$H106*BQ$10))</f>
        <v>0</v>
      </c>
      <c r="BR106" s="40"/>
      <c r="BS106" s="40">
        <f t="shared" ref="BS106:BS117" si="1232">(BR106*$E106*$F106*((1-$G106)+$G106*$J106*$H106*BS$10))</f>
        <v>0</v>
      </c>
      <c r="BT106" s="40"/>
      <c r="BU106" s="40">
        <f t="shared" ref="BU106:BU117" si="1233">(BT106*$E106*$F106*((1-$G106)+$G106*$J106*$H106*BU$10))</f>
        <v>0</v>
      </c>
      <c r="BV106" s="40"/>
      <c r="BW106" s="40">
        <f t="shared" ref="BW106:BW117" si="1234">(BV106*$E106*$F106*((1-$G106)+$G106*$J106*$H106*BW$10))</f>
        <v>0</v>
      </c>
      <c r="BX106" s="40"/>
      <c r="BY106" s="40">
        <f t="shared" ref="BY106:BY117" si="1235">(BX106*$E106*$F106*((1-$G106)+$G106*$J106*$H106*BY$10))</f>
        <v>0</v>
      </c>
      <c r="BZ106" s="40"/>
      <c r="CA106" s="40">
        <f t="shared" ref="CA106:CA117" si="1236">(BZ106*$E106*$F106*((1-$G106)+$G106*$J106*$H106*CA$10))</f>
        <v>0</v>
      </c>
      <c r="CB106" s="46">
        <v>0</v>
      </c>
      <c r="CC106" s="40">
        <f t="shared" ref="CC106:CC117" si="1237">(CB106*$E106*$F106*((1-$G106)+$G106*$K106*$H106*CC$10))</f>
        <v>0</v>
      </c>
      <c r="CD106" s="40"/>
      <c r="CE106" s="40">
        <f t="shared" ref="CE106:CE117" si="1238">(CD106*$E106*$F106*((1-$G106)+$G106*$K106*$H106*CE$10))</f>
        <v>0</v>
      </c>
      <c r="CF106" s="40"/>
      <c r="CG106" s="40">
        <f t="shared" ref="CG106:CG117" si="1239">(CF106*$E106*$F106*((1-$G106)+$G106*$K106*$H106*CG$10))</f>
        <v>0</v>
      </c>
      <c r="CH106" s="46"/>
      <c r="CI106" s="40">
        <f t="shared" ref="CI106:CI117" si="1240">(CH106*$E106*$F106*((1-$G106)+$G106*$K106*$H106*CI$10))</f>
        <v>0</v>
      </c>
      <c r="CJ106" s="46"/>
      <c r="CK106" s="40">
        <f t="shared" ref="CK106:CK117" si="1241">(CJ106*$E106*$F106*((1-$G106)+$G106*$K106*$H106*CK$10))</f>
        <v>0</v>
      </c>
      <c r="CL106" s="40"/>
      <c r="CM106" s="40">
        <f t="shared" ref="CM106:CM117" si="1242">(CL106*$E106*$F106*((1-$G106)+$G106*$K106*$H106*CM$10))</f>
        <v>0</v>
      </c>
      <c r="CN106" s="40"/>
      <c r="CO106" s="40">
        <f t="shared" ref="CO106:CO117" si="1243">(CN106*$E106*$F106*((1-$G106)+$G106*$K106*$H106*CO$10))</f>
        <v>0</v>
      </c>
      <c r="CP106" s="46"/>
      <c r="CQ106" s="40">
        <f t="shared" ref="CQ106:CQ117" si="1244">(CP106*$E106*$F106*((1-$G106)+$G106*$K106*$H106*CQ$10))</f>
        <v>0</v>
      </c>
      <c r="CR106" s="40"/>
      <c r="CS106" s="40">
        <f t="shared" ref="CS106:CS117" si="1245">(CR106*$E106*$F106*((1-$G106)+$G106*$K106*$H106*CS$10))</f>
        <v>0</v>
      </c>
      <c r="CT106" s="40"/>
      <c r="CU106" s="40">
        <f t="shared" ref="CU106:CU117" si="1246">(CT106*$E106*$F106*((1-$G106)+$G106*$K106*$H106*CU$10))</f>
        <v>0</v>
      </c>
      <c r="CV106" s="40"/>
      <c r="CW106" s="40">
        <f t="shared" ref="CW106:CW117" si="1247">(CV106*$E106*$F106*((1-$G106)+$G106*$K106*$H106*CW$10))</f>
        <v>0</v>
      </c>
      <c r="CX106" s="40"/>
      <c r="CY106" s="40">
        <f t="shared" ref="CY106:CY117" si="1248">(CX106*$E106*$F106*((1-$G106)+$G106*$K106*$H106*CY$10))</f>
        <v>0</v>
      </c>
      <c r="CZ106" s="40"/>
      <c r="DA106" s="40">
        <f t="shared" ref="DA106:DA117" si="1249">(CZ106*$E106*$F106*((1-$G106)+$G106*$K106*$H106*DA$10))</f>
        <v>0</v>
      </c>
      <c r="DB106" s="40"/>
      <c r="DC106" s="40">
        <f t="shared" ref="DC106:DC117" si="1250">(DB106*$E106*$F106*((1-$G106)+$G106*$K106*$H106*DC$10))</f>
        <v>0</v>
      </c>
      <c r="DD106" s="40"/>
      <c r="DE106" s="40">
        <f t="shared" ref="DE106:DE117" si="1251">(DD106*$E106*$F106*((1-$G106)+$G106*$K106*$H106*DE$10))</f>
        <v>0</v>
      </c>
      <c r="DF106" s="44"/>
      <c r="DG106" s="40">
        <f t="shared" ref="DG106:DG117" si="1252">(DF106*$E106*$F106*((1-$G106)+$G106*$K106*$H106*DG$10))</f>
        <v>0</v>
      </c>
      <c r="DH106" s="40"/>
      <c r="DI106" s="40">
        <f t="shared" ref="DI106:DI117" si="1253">(DH106*$E106*$F106*((1-$G106)+$G106*$L106*$H106*DI$10))</f>
        <v>0</v>
      </c>
      <c r="DJ106" s="40"/>
      <c r="DK106" s="40">
        <f t="shared" ref="DK106:DK117" si="1254">(DJ106*$E106*$F106*((1-$G106)+$G106*$M106*$H106*DK$10))</f>
        <v>0</v>
      </c>
      <c r="DL106" s="40"/>
      <c r="DM106" s="40">
        <f t="shared" ref="DM106:DM117" si="1255">(DL106*$E106*$F106*((1-$G106)+$G106*$J106*$H106*DM$10))</f>
        <v>0</v>
      </c>
      <c r="DN106" s="40"/>
      <c r="DO106" s="40">
        <f t="shared" ref="DO106:DO117" si="1256">(DN106*$E106*$F106*((1-$G106)+$G106*$J106*$H106*DO$10))</f>
        <v>0</v>
      </c>
      <c r="DP106" s="40"/>
      <c r="DQ106" s="40">
        <f t="shared" ref="DQ106:DQ117" si="1257">(DP106*$E106*$F106*((1-$G106)+$G106*$H106*DQ$10))</f>
        <v>0</v>
      </c>
      <c r="DR106" s="40"/>
      <c r="DS106" s="40"/>
      <c r="DT106" s="40"/>
      <c r="DU106" s="40">
        <f t="shared" ref="DU106:DU117" si="1258">(DT106*$E106*$F106*((1-$G106)+$G106*$J106*$H106*DU$10))</f>
        <v>0</v>
      </c>
      <c r="DV106" s="40"/>
      <c r="DW106" s="40">
        <f t="shared" ref="DW106:DW117" si="1259">(DV106*$E106*$F106*((1-$G106)+$G106*$J106*$H106*DW$10))</f>
        <v>0</v>
      </c>
      <c r="DX106" s="40"/>
      <c r="DY106" s="40">
        <f t="shared" ref="DY106:DY117" si="1260">(DX106*$E106*$F106*((1-$G106)+$G106*$K106*$H106*DY$10))</f>
        <v>0</v>
      </c>
      <c r="DZ106" s="45"/>
      <c r="EA106" s="40">
        <f t="shared" ref="EA106:EA117" si="1261">(DZ106*$E106*$F106*((1-$G106)+$G106*$J106*$H106*EA$10))</f>
        <v>0</v>
      </c>
      <c r="EB106" s="57"/>
      <c r="EC106" s="40">
        <f t="shared" ref="EC106:EC117" si="1262">(EB106*$E106*$F106*((1-$G106)+$G106*$J106*$H106*EC$10))</f>
        <v>0</v>
      </c>
      <c r="ED106" s="57"/>
      <c r="EE106" s="40">
        <f t="shared" ref="EE106:EE117" si="1263">(ED106*$E106*$F106*((1-$G106)+$G106*$H106*EE$10))</f>
        <v>0</v>
      </c>
      <c r="EF106" s="57"/>
      <c r="EG106" s="40">
        <f t="shared" ref="EG106:EG117" si="1264">(EF106/12*2*$E106*$F106*((1-$G106)+$G106*$J106*$H106))</f>
        <v>0</v>
      </c>
      <c r="EH106" s="40"/>
      <c r="EI106" s="40"/>
      <c r="EJ106" s="40"/>
      <c r="EK106" s="40"/>
      <c r="EL106" s="40"/>
      <c r="EM106" s="40"/>
      <c r="EN106" s="48">
        <f t="shared" si="1027"/>
        <v>14</v>
      </c>
      <c r="EO106" s="48">
        <f t="shared" si="1027"/>
        <v>114947.5729248</v>
      </c>
    </row>
    <row r="107" spans="1:145" s="158" customFormat="1" ht="45" customHeight="1" x14ac:dyDescent="0.25">
      <c r="A107" s="34"/>
      <c r="B107" s="34">
        <v>76</v>
      </c>
      <c r="C107" s="153" t="s">
        <v>276</v>
      </c>
      <c r="D107" s="65" t="s">
        <v>277</v>
      </c>
      <c r="E107" s="36">
        <v>17622</v>
      </c>
      <c r="F107" s="166">
        <v>1.45</v>
      </c>
      <c r="G107" s="162">
        <v>0.56530000000000002</v>
      </c>
      <c r="H107" s="67">
        <v>1</v>
      </c>
      <c r="I107" s="68"/>
      <c r="J107" s="66">
        <v>1.4</v>
      </c>
      <c r="K107" s="66">
        <v>1.68</v>
      </c>
      <c r="L107" s="66">
        <v>2.23</v>
      </c>
      <c r="M107" s="69">
        <v>2.57</v>
      </c>
      <c r="N107" s="40">
        <v>182</v>
      </c>
      <c r="O107" s="40">
        <f t="shared" si="1204"/>
        <v>5702004.6042959988</v>
      </c>
      <c r="P107" s="74"/>
      <c r="Q107" s="40">
        <f t="shared" si="1205"/>
        <v>0</v>
      </c>
      <c r="R107" s="46"/>
      <c r="S107" s="40">
        <f t="shared" si="1206"/>
        <v>0</v>
      </c>
      <c r="T107" s="40"/>
      <c r="U107" s="40">
        <f t="shared" si="1207"/>
        <v>0</v>
      </c>
      <c r="V107" s="40"/>
      <c r="W107" s="40">
        <f t="shared" si="1208"/>
        <v>0</v>
      </c>
      <c r="X107" s="40"/>
      <c r="Y107" s="40">
        <f t="shared" si="1209"/>
        <v>0</v>
      </c>
      <c r="Z107" s="46"/>
      <c r="AA107" s="40">
        <f t="shared" si="1210"/>
        <v>0</v>
      </c>
      <c r="AB107" s="40">
        <v>0</v>
      </c>
      <c r="AC107" s="40">
        <f t="shared" si="1211"/>
        <v>0</v>
      </c>
      <c r="AD107" s="46"/>
      <c r="AE107" s="40">
        <f t="shared" si="1212"/>
        <v>0</v>
      </c>
      <c r="AF107" s="40"/>
      <c r="AG107" s="40">
        <f t="shared" si="1213"/>
        <v>0</v>
      </c>
      <c r="AH107" s="40"/>
      <c r="AI107" s="40">
        <f t="shared" si="1214"/>
        <v>0</v>
      </c>
      <c r="AJ107" s="40"/>
      <c r="AK107" s="40">
        <f t="shared" si="1215"/>
        <v>0</v>
      </c>
      <c r="AL107" s="40"/>
      <c r="AM107" s="40">
        <f t="shared" si="1216"/>
        <v>0</v>
      </c>
      <c r="AN107" s="40"/>
      <c r="AO107" s="40">
        <f t="shared" si="1217"/>
        <v>0</v>
      </c>
      <c r="AP107" s="40">
        <v>0</v>
      </c>
      <c r="AQ107" s="40">
        <f t="shared" si="1218"/>
        <v>0</v>
      </c>
      <c r="AR107" s="40"/>
      <c r="AS107" s="40">
        <f t="shared" si="1219"/>
        <v>0</v>
      </c>
      <c r="AT107" s="40"/>
      <c r="AU107" s="40">
        <f t="shared" si="1220"/>
        <v>0</v>
      </c>
      <c r="AV107" s="40">
        <v>0</v>
      </c>
      <c r="AW107" s="40">
        <f t="shared" si="1221"/>
        <v>0</v>
      </c>
      <c r="AX107" s="40"/>
      <c r="AY107" s="40">
        <f t="shared" si="1222"/>
        <v>0</v>
      </c>
      <c r="AZ107" s="40"/>
      <c r="BA107" s="40">
        <f t="shared" si="1223"/>
        <v>0</v>
      </c>
      <c r="BB107" s="40"/>
      <c r="BC107" s="40">
        <f t="shared" si="1224"/>
        <v>0</v>
      </c>
      <c r="BD107" s="40"/>
      <c r="BE107" s="40">
        <f t="shared" si="1225"/>
        <v>0</v>
      </c>
      <c r="BF107" s="40"/>
      <c r="BG107" s="40">
        <f t="shared" si="1226"/>
        <v>0</v>
      </c>
      <c r="BH107" s="40"/>
      <c r="BI107" s="40">
        <f t="shared" si="1227"/>
        <v>0</v>
      </c>
      <c r="BJ107" s="40"/>
      <c r="BK107" s="40">
        <f t="shared" si="1228"/>
        <v>0</v>
      </c>
      <c r="BL107" s="40"/>
      <c r="BM107" s="40">
        <f t="shared" si="1229"/>
        <v>0</v>
      </c>
      <c r="BN107" s="76"/>
      <c r="BO107" s="40">
        <f t="shared" si="1230"/>
        <v>0</v>
      </c>
      <c r="BP107" s="40"/>
      <c r="BQ107" s="40">
        <f t="shared" si="1231"/>
        <v>0</v>
      </c>
      <c r="BR107" s="40"/>
      <c r="BS107" s="40">
        <f t="shared" si="1232"/>
        <v>0</v>
      </c>
      <c r="BT107" s="40"/>
      <c r="BU107" s="40">
        <f t="shared" si="1233"/>
        <v>0</v>
      </c>
      <c r="BV107" s="40"/>
      <c r="BW107" s="40">
        <f t="shared" si="1234"/>
        <v>0</v>
      </c>
      <c r="BX107" s="40"/>
      <c r="BY107" s="40">
        <f t="shared" si="1235"/>
        <v>0</v>
      </c>
      <c r="BZ107" s="40"/>
      <c r="CA107" s="40">
        <f t="shared" si="1236"/>
        <v>0</v>
      </c>
      <c r="CB107" s="46">
        <v>0</v>
      </c>
      <c r="CC107" s="40">
        <f t="shared" si="1237"/>
        <v>0</v>
      </c>
      <c r="CD107" s="40"/>
      <c r="CE107" s="40">
        <f t="shared" si="1238"/>
        <v>0</v>
      </c>
      <c r="CF107" s="40"/>
      <c r="CG107" s="40">
        <f t="shared" si="1239"/>
        <v>0</v>
      </c>
      <c r="CH107" s="46"/>
      <c r="CI107" s="40">
        <f t="shared" si="1240"/>
        <v>0</v>
      </c>
      <c r="CJ107" s="46"/>
      <c r="CK107" s="40">
        <f t="shared" si="1241"/>
        <v>0</v>
      </c>
      <c r="CL107" s="40"/>
      <c r="CM107" s="40">
        <f t="shared" si="1242"/>
        <v>0</v>
      </c>
      <c r="CN107" s="40"/>
      <c r="CO107" s="40">
        <f t="shared" si="1243"/>
        <v>0</v>
      </c>
      <c r="CP107" s="46"/>
      <c r="CQ107" s="40">
        <f t="shared" si="1244"/>
        <v>0</v>
      </c>
      <c r="CR107" s="40"/>
      <c r="CS107" s="40">
        <f t="shared" si="1245"/>
        <v>0</v>
      </c>
      <c r="CT107" s="40"/>
      <c r="CU107" s="40">
        <f t="shared" si="1246"/>
        <v>0</v>
      </c>
      <c r="CV107" s="40"/>
      <c r="CW107" s="40">
        <f t="shared" si="1247"/>
        <v>0</v>
      </c>
      <c r="CX107" s="40"/>
      <c r="CY107" s="40">
        <f t="shared" si="1248"/>
        <v>0</v>
      </c>
      <c r="CZ107" s="40"/>
      <c r="DA107" s="40">
        <f t="shared" si="1249"/>
        <v>0</v>
      </c>
      <c r="DB107" s="40"/>
      <c r="DC107" s="40">
        <f t="shared" si="1250"/>
        <v>0</v>
      </c>
      <c r="DD107" s="40"/>
      <c r="DE107" s="40">
        <f t="shared" si="1251"/>
        <v>0</v>
      </c>
      <c r="DF107" s="44"/>
      <c r="DG107" s="40">
        <f t="shared" si="1252"/>
        <v>0</v>
      </c>
      <c r="DH107" s="40"/>
      <c r="DI107" s="40">
        <f t="shared" si="1253"/>
        <v>0</v>
      </c>
      <c r="DJ107" s="40"/>
      <c r="DK107" s="40">
        <f t="shared" si="1254"/>
        <v>0</v>
      </c>
      <c r="DL107" s="40"/>
      <c r="DM107" s="40">
        <f t="shared" si="1255"/>
        <v>0</v>
      </c>
      <c r="DN107" s="40"/>
      <c r="DO107" s="40">
        <f t="shared" si="1256"/>
        <v>0</v>
      </c>
      <c r="DP107" s="40"/>
      <c r="DQ107" s="40">
        <f t="shared" si="1257"/>
        <v>0</v>
      </c>
      <c r="DR107" s="40"/>
      <c r="DS107" s="40"/>
      <c r="DT107" s="40"/>
      <c r="DU107" s="40">
        <f t="shared" si="1258"/>
        <v>0</v>
      </c>
      <c r="DV107" s="40"/>
      <c r="DW107" s="40">
        <f t="shared" si="1259"/>
        <v>0</v>
      </c>
      <c r="DX107" s="40"/>
      <c r="DY107" s="40">
        <f t="shared" si="1260"/>
        <v>0</v>
      </c>
      <c r="DZ107" s="45"/>
      <c r="EA107" s="40">
        <f t="shared" si="1261"/>
        <v>0</v>
      </c>
      <c r="EB107" s="57"/>
      <c r="EC107" s="40">
        <f t="shared" si="1262"/>
        <v>0</v>
      </c>
      <c r="ED107" s="57"/>
      <c r="EE107" s="40">
        <f t="shared" si="1263"/>
        <v>0</v>
      </c>
      <c r="EF107" s="57"/>
      <c r="EG107" s="40">
        <f t="shared" si="1264"/>
        <v>0</v>
      </c>
      <c r="EH107" s="40"/>
      <c r="EI107" s="40"/>
      <c r="EJ107" s="40"/>
      <c r="EK107" s="40"/>
      <c r="EL107" s="40"/>
      <c r="EM107" s="40"/>
      <c r="EN107" s="48">
        <f t="shared" si="1027"/>
        <v>182</v>
      </c>
      <c r="EO107" s="48">
        <f t="shared" si="1027"/>
        <v>5702004.6042959988</v>
      </c>
    </row>
    <row r="108" spans="1:145" s="158" customFormat="1" ht="45" customHeight="1" x14ac:dyDescent="0.25">
      <c r="A108" s="34"/>
      <c r="B108" s="34">
        <v>77</v>
      </c>
      <c r="C108" s="153" t="s">
        <v>278</v>
      </c>
      <c r="D108" s="65" t="s">
        <v>279</v>
      </c>
      <c r="E108" s="36">
        <v>17622</v>
      </c>
      <c r="F108" s="166">
        <v>3.04</v>
      </c>
      <c r="G108" s="162">
        <v>0.56530000000000002</v>
      </c>
      <c r="H108" s="67">
        <v>1</v>
      </c>
      <c r="I108" s="68"/>
      <c r="J108" s="66">
        <v>1.4</v>
      </c>
      <c r="K108" s="66">
        <v>1.68</v>
      </c>
      <c r="L108" s="66">
        <v>2.23</v>
      </c>
      <c r="M108" s="69">
        <v>2.57</v>
      </c>
      <c r="N108" s="40">
        <v>23</v>
      </c>
      <c r="O108" s="40">
        <f t="shared" si="1204"/>
        <v>1510739.5298687997</v>
      </c>
      <c r="P108" s="74"/>
      <c r="Q108" s="40">
        <f t="shared" si="1205"/>
        <v>0</v>
      </c>
      <c r="R108" s="46"/>
      <c r="S108" s="40">
        <f t="shared" si="1206"/>
        <v>0</v>
      </c>
      <c r="T108" s="40"/>
      <c r="U108" s="40">
        <f t="shared" si="1207"/>
        <v>0</v>
      </c>
      <c r="V108" s="40"/>
      <c r="W108" s="40">
        <f t="shared" si="1208"/>
        <v>0</v>
      </c>
      <c r="X108" s="40"/>
      <c r="Y108" s="40">
        <f t="shared" si="1209"/>
        <v>0</v>
      </c>
      <c r="Z108" s="46"/>
      <c r="AA108" s="40">
        <f t="shared" si="1210"/>
        <v>0</v>
      </c>
      <c r="AB108" s="40">
        <v>0</v>
      </c>
      <c r="AC108" s="40">
        <f t="shared" si="1211"/>
        <v>0</v>
      </c>
      <c r="AD108" s="46"/>
      <c r="AE108" s="40">
        <f t="shared" si="1212"/>
        <v>0</v>
      </c>
      <c r="AF108" s="40"/>
      <c r="AG108" s="40">
        <f t="shared" si="1213"/>
        <v>0</v>
      </c>
      <c r="AH108" s="40"/>
      <c r="AI108" s="40">
        <f t="shared" si="1214"/>
        <v>0</v>
      </c>
      <c r="AJ108" s="40"/>
      <c r="AK108" s="40">
        <f t="shared" si="1215"/>
        <v>0</v>
      </c>
      <c r="AL108" s="40"/>
      <c r="AM108" s="40">
        <f t="shared" si="1216"/>
        <v>0</v>
      </c>
      <c r="AN108" s="40"/>
      <c r="AO108" s="40">
        <f t="shared" si="1217"/>
        <v>0</v>
      </c>
      <c r="AP108" s="40">
        <v>0</v>
      </c>
      <c r="AQ108" s="40">
        <f t="shared" si="1218"/>
        <v>0</v>
      </c>
      <c r="AR108" s="40"/>
      <c r="AS108" s="40">
        <f t="shared" si="1219"/>
        <v>0</v>
      </c>
      <c r="AT108" s="40"/>
      <c r="AU108" s="40">
        <f t="shared" si="1220"/>
        <v>0</v>
      </c>
      <c r="AV108" s="40">
        <v>0</v>
      </c>
      <c r="AW108" s="40">
        <f t="shared" si="1221"/>
        <v>0</v>
      </c>
      <c r="AX108" s="40"/>
      <c r="AY108" s="40">
        <f t="shared" si="1222"/>
        <v>0</v>
      </c>
      <c r="AZ108" s="40"/>
      <c r="BA108" s="40">
        <f t="shared" si="1223"/>
        <v>0</v>
      </c>
      <c r="BB108" s="40"/>
      <c r="BC108" s="40">
        <f t="shared" si="1224"/>
        <v>0</v>
      </c>
      <c r="BD108" s="40"/>
      <c r="BE108" s="40">
        <f t="shared" si="1225"/>
        <v>0</v>
      </c>
      <c r="BF108" s="40"/>
      <c r="BG108" s="40">
        <f t="shared" si="1226"/>
        <v>0</v>
      </c>
      <c r="BH108" s="40"/>
      <c r="BI108" s="40">
        <f t="shared" si="1227"/>
        <v>0</v>
      </c>
      <c r="BJ108" s="40"/>
      <c r="BK108" s="40">
        <f t="shared" si="1228"/>
        <v>0</v>
      </c>
      <c r="BL108" s="40"/>
      <c r="BM108" s="40">
        <f t="shared" si="1229"/>
        <v>0</v>
      </c>
      <c r="BN108" s="76"/>
      <c r="BO108" s="40">
        <f t="shared" si="1230"/>
        <v>0</v>
      </c>
      <c r="BP108" s="40"/>
      <c r="BQ108" s="40">
        <f t="shared" si="1231"/>
        <v>0</v>
      </c>
      <c r="BR108" s="40"/>
      <c r="BS108" s="40">
        <f t="shared" si="1232"/>
        <v>0</v>
      </c>
      <c r="BT108" s="40"/>
      <c r="BU108" s="40">
        <f t="shared" si="1233"/>
        <v>0</v>
      </c>
      <c r="BV108" s="40"/>
      <c r="BW108" s="40">
        <f t="shared" si="1234"/>
        <v>0</v>
      </c>
      <c r="BX108" s="40"/>
      <c r="BY108" s="40">
        <f t="shared" si="1235"/>
        <v>0</v>
      </c>
      <c r="BZ108" s="40"/>
      <c r="CA108" s="40">
        <f t="shared" si="1236"/>
        <v>0</v>
      </c>
      <c r="CB108" s="46">
        <v>0</v>
      </c>
      <c r="CC108" s="40">
        <f t="shared" si="1237"/>
        <v>0</v>
      </c>
      <c r="CD108" s="40"/>
      <c r="CE108" s="40">
        <f t="shared" si="1238"/>
        <v>0</v>
      </c>
      <c r="CF108" s="40"/>
      <c r="CG108" s="40">
        <f t="shared" si="1239"/>
        <v>0</v>
      </c>
      <c r="CH108" s="46"/>
      <c r="CI108" s="40">
        <f t="shared" si="1240"/>
        <v>0</v>
      </c>
      <c r="CJ108" s="46"/>
      <c r="CK108" s="40">
        <f t="shared" si="1241"/>
        <v>0</v>
      </c>
      <c r="CL108" s="40"/>
      <c r="CM108" s="40">
        <f t="shared" si="1242"/>
        <v>0</v>
      </c>
      <c r="CN108" s="40"/>
      <c r="CO108" s="40">
        <f t="shared" si="1243"/>
        <v>0</v>
      </c>
      <c r="CP108" s="46"/>
      <c r="CQ108" s="40">
        <f t="shared" si="1244"/>
        <v>0</v>
      </c>
      <c r="CR108" s="40"/>
      <c r="CS108" s="40">
        <f t="shared" si="1245"/>
        <v>0</v>
      </c>
      <c r="CT108" s="40"/>
      <c r="CU108" s="40">
        <f t="shared" si="1246"/>
        <v>0</v>
      </c>
      <c r="CV108" s="40"/>
      <c r="CW108" s="40">
        <f t="shared" si="1247"/>
        <v>0</v>
      </c>
      <c r="CX108" s="40"/>
      <c r="CY108" s="40">
        <f t="shared" si="1248"/>
        <v>0</v>
      </c>
      <c r="CZ108" s="40"/>
      <c r="DA108" s="40">
        <f t="shared" si="1249"/>
        <v>0</v>
      </c>
      <c r="DB108" s="40"/>
      <c r="DC108" s="40">
        <f t="shared" si="1250"/>
        <v>0</v>
      </c>
      <c r="DD108" s="40"/>
      <c r="DE108" s="40">
        <f t="shared" si="1251"/>
        <v>0</v>
      </c>
      <c r="DF108" s="44"/>
      <c r="DG108" s="40">
        <f t="shared" si="1252"/>
        <v>0</v>
      </c>
      <c r="DH108" s="40"/>
      <c r="DI108" s="40">
        <f t="shared" si="1253"/>
        <v>0</v>
      </c>
      <c r="DJ108" s="40"/>
      <c r="DK108" s="40">
        <f t="shared" si="1254"/>
        <v>0</v>
      </c>
      <c r="DL108" s="40"/>
      <c r="DM108" s="40">
        <f t="shared" si="1255"/>
        <v>0</v>
      </c>
      <c r="DN108" s="40"/>
      <c r="DO108" s="40">
        <f t="shared" si="1256"/>
        <v>0</v>
      </c>
      <c r="DP108" s="40"/>
      <c r="DQ108" s="40">
        <f t="shared" si="1257"/>
        <v>0</v>
      </c>
      <c r="DR108" s="40"/>
      <c r="DS108" s="40"/>
      <c r="DT108" s="40"/>
      <c r="DU108" s="40">
        <f t="shared" si="1258"/>
        <v>0</v>
      </c>
      <c r="DV108" s="40"/>
      <c r="DW108" s="40">
        <f t="shared" si="1259"/>
        <v>0</v>
      </c>
      <c r="DX108" s="40"/>
      <c r="DY108" s="40">
        <f t="shared" si="1260"/>
        <v>0</v>
      </c>
      <c r="DZ108" s="45"/>
      <c r="EA108" s="40">
        <f t="shared" si="1261"/>
        <v>0</v>
      </c>
      <c r="EB108" s="57"/>
      <c r="EC108" s="40">
        <f t="shared" si="1262"/>
        <v>0</v>
      </c>
      <c r="ED108" s="57"/>
      <c r="EE108" s="40">
        <f t="shared" si="1263"/>
        <v>0</v>
      </c>
      <c r="EF108" s="57"/>
      <c r="EG108" s="40">
        <f t="shared" si="1264"/>
        <v>0</v>
      </c>
      <c r="EH108" s="40"/>
      <c r="EI108" s="40"/>
      <c r="EJ108" s="40"/>
      <c r="EK108" s="40"/>
      <c r="EL108" s="40"/>
      <c r="EM108" s="40"/>
      <c r="EN108" s="48">
        <f t="shared" si="1027"/>
        <v>23</v>
      </c>
      <c r="EO108" s="48">
        <f t="shared" si="1027"/>
        <v>1510739.5298687997</v>
      </c>
    </row>
    <row r="109" spans="1:145" s="158" customFormat="1" ht="45" customHeight="1" x14ac:dyDescent="0.25">
      <c r="A109" s="34"/>
      <c r="B109" s="34">
        <v>78</v>
      </c>
      <c r="C109" s="153" t="s">
        <v>280</v>
      </c>
      <c r="D109" s="65" t="s">
        <v>281</v>
      </c>
      <c r="E109" s="36">
        <v>17622</v>
      </c>
      <c r="F109" s="161">
        <v>5.59</v>
      </c>
      <c r="G109" s="162">
        <v>0.56530000000000002</v>
      </c>
      <c r="H109" s="67">
        <v>1</v>
      </c>
      <c r="I109" s="68"/>
      <c r="J109" s="66">
        <v>1.4</v>
      </c>
      <c r="K109" s="66">
        <v>1.68</v>
      </c>
      <c r="L109" s="66">
        <v>2.23</v>
      </c>
      <c r="M109" s="69">
        <v>2.57</v>
      </c>
      <c r="N109" s="40">
        <v>0</v>
      </c>
      <c r="O109" s="40">
        <f t="shared" si="1204"/>
        <v>0</v>
      </c>
      <c r="P109" s="74"/>
      <c r="Q109" s="40">
        <f t="shared" si="1205"/>
        <v>0</v>
      </c>
      <c r="R109" s="46"/>
      <c r="S109" s="40">
        <f t="shared" si="1206"/>
        <v>0</v>
      </c>
      <c r="T109" s="40"/>
      <c r="U109" s="40">
        <f t="shared" si="1207"/>
        <v>0</v>
      </c>
      <c r="V109" s="40"/>
      <c r="W109" s="40">
        <f t="shared" si="1208"/>
        <v>0</v>
      </c>
      <c r="X109" s="40"/>
      <c r="Y109" s="40">
        <f t="shared" si="1209"/>
        <v>0</v>
      </c>
      <c r="Z109" s="46"/>
      <c r="AA109" s="40">
        <f t="shared" si="1210"/>
        <v>0</v>
      </c>
      <c r="AB109" s="40">
        <v>0</v>
      </c>
      <c r="AC109" s="40">
        <f t="shared" si="1211"/>
        <v>0</v>
      </c>
      <c r="AD109" s="46"/>
      <c r="AE109" s="40">
        <f t="shared" si="1212"/>
        <v>0</v>
      </c>
      <c r="AF109" s="40"/>
      <c r="AG109" s="40">
        <f t="shared" si="1213"/>
        <v>0</v>
      </c>
      <c r="AH109" s="40"/>
      <c r="AI109" s="40">
        <f t="shared" si="1214"/>
        <v>0</v>
      </c>
      <c r="AJ109" s="40"/>
      <c r="AK109" s="40">
        <f t="shared" si="1215"/>
        <v>0</v>
      </c>
      <c r="AL109" s="40"/>
      <c r="AM109" s="40">
        <f t="shared" si="1216"/>
        <v>0</v>
      </c>
      <c r="AN109" s="40"/>
      <c r="AO109" s="40">
        <f t="shared" si="1217"/>
        <v>0</v>
      </c>
      <c r="AP109" s="40">
        <v>0</v>
      </c>
      <c r="AQ109" s="40">
        <f t="shared" si="1218"/>
        <v>0</v>
      </c>
      <c r="AR109" s="40"/>
      <c r="AS109" s="40">
        <f t="shared" si="1219"/>
        <v>0</v>
      </c>
      <c r="AT109" s="40"/>
      <c r="AU109" s="40">
        <f t="shared" si="1220"/>
        <v>0</v>
      </c>
      <c r="AV109" s="40">
        <v>0</v>
      </c>
      <c r="AW109" s="40">
        <f t="shared" si="1221"/>
        <v>0</v>
      </c>
      <c r="AX109" s="40"/>
      <c r="AY109" s="40">
        <f t="shared" si="1222"/>
        <v>0</v>
      </c>
      <c r="AZ109" s="40"/>
      <c r="BA109" s="40">
        <f t="shared" si="1223"/>
        <v>0</v>
      </c>
      <c r="BB109" s="40"/>
      <c r="BC109" s="40">
        <f t="shared" si="1224"/>
        <v>0</v>
      </c>
      <c r="BD109" s="40"/>
      <c r="BE109" s="40">
        <f t="shared" si="1225"/>
        <v>0</v>
      </c>
      <c r="BF109" s="40"/>
      <c r="BG109" s="40">
        <f t="shared" si="1226"/>
        <v>0</v>
      </c>
      <c r="BH109" s="40"/>
      <c r="BI109" s="40">
        <f t="shared" si="1227"/>
        <v>0</v>
      </c>
      <c r="BJ109" s="40"/>
      <c r="BK109" s="40">
        <f t="shared" si="1228"/>
        <v>0</v>
      </c>
      <c r="BL109" s="40"/>
      <c r="BM109" s="40">
        <f t="shared" si="1229"/>
        <v>0</v>
      </c>
      <c r="BN109" s="76"/>
      <c r="BO109" s="40">
        <f t="shared" si="1230"/>
        <v>0</v>
      </c>
      <c r="BP109" s="40"/>
      <c r="BQ109" s="40">
        <f t="shared" si="1231"/>
        <v>0</v>
      </c>
      <c r="BR109" s="40"/>
      <c r="BS109" s="40">
        <f t="shared" si="1232"/>
        <v>0</v>
      </c>
      <c r="BT109" s="40"/>
      <c r="BU109" s="40">
        <f t="shared" si="1233"/>
        <v>0</v>
      </c>
      <c r="BV109" s="40"/>
      <c r="BW109" s="40">
        <f t="shared" si="1234"/>
        <v>0</v>
      </c>
      <c r="BX109" s="40"/>
      <c r="BY109" s="40">
        <f t="shared" si="1235"/>
        <v>0</v>
      </c>
      <c r="BZ109" s="40"/>
      <c r="CA109" s="40">
        <f t="shared" si="1236"/>
        <v>0</v>
      </c>
      <c r="CB109" s="46">
        <v>0</v>
      </c>
      <c r="CC109" s="40">
        <f t="shared" si="1237"/>
        <v>0</v>
      </c>
      <c r="CD109" s="40"/>
      <c r="CE109" s="40">
        <f t="shared" si="1238"/>
        <v>0</v>
      </c>
      <c r="CF109" s="40"/>
      <c r="CG109" s="40">
        <f t="shared" si="1239"/>
        <v>0</v>
      </c>
      <c r="CH109" s="46"/>
      <c r="CI109" s="40">
        <f t="shared" si="1240"/>
        <v>0</v>
      </c>
      <c r="CJ109" s="46"/>
      <c r="CK109" s="40">
        <f t="shared" si="1241"/>
        <v>0</v>
      </c>
      <c r="CL109" s="40"/>
      <c r="CM109" s="40">
        <f t="shared" si="1242"/>
        <v>0</v>
      </c>
      <c r="CN109" s="40"/>
      <c r="CO109" s="40">
        <f t="shared" si="1243"/>
        <v>0</v>
      </c>
      <c r="CP109" s="46"/>
      <c r="CQ109" s="40">
        <f t="shared" si="1244"/>
        <v>0</v>
      </c>
      <c r="CR109" s="40"/>
      <c r="CS109" s="40">
        <f t="shared" si="1245"/>
        <v>0</v>
      </c>
      <c r="CT109" s="40"/>
      <c r="CU109" s="40">
        <f t="shared" si="1246"/>
        <v>0</v>
      </c>
      <c r="CV109" s="40"/>
      <c r="CW109" s="40">
        <f t="shared" si="1247"/>
        <v>0</v>
      </c>
      <c r="CX109" s="40"/>
      <c r="CY109" s="40">
        <f t="shared" si="1248"/>
        <v>0</v>
      </c>
      <c r="CZ109" s="40"/>
      <c r="DA109" s="40">
        <f t="shared" si="1249"/>
        <v>0</v>
      </c>
      <c r="DB109" s="40"/>
      <c r="DC109" s="40">
        <f t="shared" si="1250"/>
        <v>0</v>
      </c>
      <c r="DD109" s="40"/>
      <c r="DE109" s="40">
        <f t="shared" si="1251"/>
        <v>0</v>
      </c>
      <c r="DF109" s="44"/>
      <c r="DG109" s="40">
        <f t="shared" si="1252"/>
        <v>0</v>
      </c>
      <c r="DH109" s="40"/>
      <c r="DI109" s="40">
        <f t="shared" si="1253"/>
        <v>0</v>
      </c>
      <c r="DJ109" s="40"/>
      <c r="DK109" s="40">
        <f t="shared" si="1254"/>
        <v>0</v>
      </c>
      <c r="DL109" s="40"/>
      <c r="DM109" s="40">
        <f t="shared" si="1255"/>
        <v>0</v>
      </c>
      <c r="DN109" s="40"/>
      <c r="DO109" s="40">
        <f t="shared" si="1256"/>
        <v>0</v>
      </c>
      <c r="DP109" s="40"/>
      <c r="DQ109" s="40">
        <f t="shared" si="1257"/>
        <v>0</v>
      </c>
      <c r="DR109" s="40"/>
      <c r="DS109" s="40"/>
      <c r="DT109" s="40"/>
      <c r="DU109" s="40">
        <f t="shared" si="1258"/>
        <v>0</v>
      </c>
      <c r="DV109" s="40"/>
      <c r="DW109" s="40">
        <f t="shared" si="1259"/>
        <v>0</v>
      </c>
      <c r="DX109" s="40"/>
      <c r="DY109" s="40">
        <f t="shared" si="1260"/>
        <v>0</v>
      </c>
      <c r="DZ109" s="45"/>
      <c r="EA109" s="40">
        <f t="shared" si="1261"/>
        <v>0</v>
      </c>
      <c r="EB109" s="57"/>
      <c r="EC109" s="40">
        <f t="shared" si="1262"/>
        <v>0</v>
      </c>
      <c r="ED109" s="57"/>
      <c r="EE109" s="40">
        <f t="shared" si="1263"/>
        <v>0</v>
      </c>
      <c r="EF109" s="57"/>
      <c r="EG109" s="40">
        <f t="shared" si="1264"/>
        <v>0</v>
      </c>
      <c r="EH109" s="40"/>
      <c r="EI109" s="40"/>
      <c r="EJ109" s="40"/>
      <c r="EK109" s="40"/>
      <c r="EL109" s="40"/>
      <c r="EM109" s="40"/>
      <c r="EN109" s="48">
        <f t="shared" si="1027"/>
        <v>0</v>
      </c>
      <c r="EO109" s="48">
        <f t="shared" si="1027"/>
        <v>0</v>
      </c>
    </row>
    <row r="110" spans="1:145" s="158" customFormat="1" ht="60" customHeight="1" x14ac:dyDescent="0.25">
      <c r="A110" s="34"/>
      <c r="B110" s="34">
        <v>79</v>
      </c>
      <c r="C110" s="153" t="s">
        <v>282</v>
      </c>
      <c r="D110" s="65" t="s">
        <v>283</v>
      </c>
      <c r="E110" s="36">
        <v>17622</v>
      </c>
      <c r="F110" s="161">
        <v>5.38</v>
      </c>
      <c r="G110" s="162">
        <v>3.8399999999999997E-2</v>
      </c>
      <c r="H110" s="67">
        <v>1</v>
      </c>
      <c r="I110" s="68"/>
      <c r="J110" s="66">
        <v>1.4</v>
      </c>
      <c r="K110" s="66">
        <v>1.68</v>
      </c>
      <c r="L110" s="66">
        <v>2.23</v>
      </c>
      <c r="M110" s="69">
        <v>2.57</v>
      </c>
      <c r="N110" s="40">
        <v>3</v>
      </c>
      <c r="O110" s="40">
        <f t="shared" si="1204"/>
        <v>288787.75706880004</v>
      </c>
      <c r="P110" s="74"/>
      <c r="Q110" s="40">
        <f t="shared" si="1205"/>
        <v>0</v>
      </c>
      <c r="R110" s="46"/>
      <c r="S110" s="40">
        <f t="shared" si="1206"/>
        <v>0</v>
      </c>
      <c r="T110" s="40"/>
      <c r="U110" s="40">
        <f t="shared" si="1207"/>
        <v>0</v>
      </c>
      <c r="V110" s="40"/>
      <c r="W110" s="40">
        <f t="shared" si="1208"/>
        <v>0</v>
      </c>
      <c r="X110" s="40"/>
      <c r="Y110" s="40">
        <f t="shared" si="1209"/>
        <v>0</v>
      </c>
      <c r="Z110" s="46"/>
      <c r="AA110" s="40">
        <f t="shared" si="1210"/>
        <v>0</v>
      </c>
      <c r="AB110" s="40">
        <v>0</v>
      </c>
      <c r="AC110" s="40">
        <f t="shared" si="1211"/>
        <v>0</v>
      </c>
      <c r="AD110" s="46"/>
      <c r="AE110" s="40">
        <f t="shared" si="1212"/>
        <v>0</v>
      </c>
      <c r="AF110" s="40"/>
      <c r="AG110" s="40">
        <f t="shared" si="1213"/>
        <v>0</v>
      </c>
      <c r="AH110" s="40"/>
      <c r="AI110" s="40">
        <f t="shared" si="1214"/>
        <v>0</v>
      </c>
      <c r="AJ110" s="40"/>
      <c r="AK110" s="40">
        <f t="shared" si="1215"/>
        <v>0</v>
      </c>
      <c r="AL110" s="40"/>
      <c r="AM110" s="40">
        <f t="shared" si="1216"/>
        <v>0</v>
      </c>
      <c r="AN110" s="40"/>
      <c r="AO110" s="40">
        <f t="shared" si="1217"/>
        <v>0</v>
      </c>
      <c r="AP110" s="40">
        <v>0</v>
      </c>
      <c r="AQ110" s="40">
        <f t="shared" si="1218"/>
        <v>0</v>
      </c>
      <c r="AR110" s="40"/>
      <c r="AS110" s="40">
        <f t="shared" si="1219"/>
        <v>0</v>
      </c>
      <c r="AT110" s="40"/>
      <c r="AU110" s="40">
        <f t="shared" si="1220"/>
        <v>0</v>
      </c>
      <c r="AV110" s="40">
        <v>0</v>
      </c>
      <c r="AW110" s="40">
        <f t="shared" si="1221"/>
        <v>0</v>
      </c>
      <c r="AX110" s="40"/>
      <c r="AY110" s="40">
        <f t="shared" si="1222"/>
        <v>0</v>
      </c>
      <c r="AZ110" s="40"/>
      <c r="BA110" s="40">
        <f t="shared" si="1223"/>
        <v>0</v>
      </c>
      <c r="BB110" s="40"/>
      <c r="BC110" s="40">
        <f t="shared" si="1224"/>
        <v>0</v>
      </c>
      <c r="BD110" s="40"/>
      <c r="BE110" s="40">
        <f t="shared" si="1225"/>
        <v>0</v>
      </c>
      <c r="BF110" s="40"/>
      <c r="BG110" s="40">
        <f t="shared" si="1226"/>
        <v>0</v>
      </c>
      <c r="BH110" s="40"/>
      <c r="BI110" s="40">
        <f t="shared" si="1227"/>
        <v>0</v>
      </c>
      <c r="BJ110" s="40"/>
      <c r="BK110" s="40">
        <f t="shared" si="1228"/>
        <v>0</v>
      </c>
      <c r="BL110" s="40"/>
      <c r="BM110" s="40">
        <f t="shared" si="1229"/>
        <v>0</v>
      </c>
      <c r="BN110" s="76"/>
      <c r="BO110" s="40">
        <f t="shared" si="1230"/>
        <v>0</v>
      </c>
      <c r="BP110" s="40"/>
      <c r="BQ110" s="40">
        <f t="shared" si="1231"/>
        <v>0</v>
      </c>
      <c r="BR110" s="40"/>
      <c r="BS110" s="40">
        <f t="shared" si="1232"/>
        <v>0</v>
      </c>
      <c r="BT110" s="40"/>
      <c r="BU110" s="40">
        <f t="shared" si="1233"/>
        <v>0</v>
      </c>
      <c r="BV110" s="40"/>
      <c r="BW110" s="40">
        <f t="shared" si="1234"/>
        <v>0</v>
      </c>
      <c r="BX110" s="40"/>
      <c r="BY110" s="40">
        <f t="shared" si="1235"/>
        <v>0</v>
      </c>
      <c r="BZ110" s="40"/>
      <c r="CA110" s="40">
        <f t="shared" si="1236"/>
        <v>0</v>
      </c>
      <c r="CB110" s="46">
        <v>0</v>
      </c>
      <c r="CC110" s="40">
        <f t="shared" si="1237"/>
        <v>0</v>
      </c>
      <c r="CD110" s="40"/>
      <c r="CE110" s="40">
        <f t="shared" si="1238"/>
        <v>0</v>
      </c>
      <c r="CF110" s="40"/>
      <c r="CG110" s="40">
        <f t="shared" si="1239"/>
        <v>0</v>
      </c>
      <c r="CH110" s="46"/>
      <c r="CI110" s="40">
        <f t="shared" si="1240"/>
        <v>0</v>
      </c>
      <c r="CJ110" s="46"/>
      <c r="CK110" s="40">
        <f t="shared" si="1241"/>
        <v>0</v>
      </c>
      <c r="CL110" s="40"/>
      <c r="CM110" s="40">
        <f t="shared" si="1242"/>
        <v>0</v>
      </c>
      <c r="CN110" s="40"/>
      <c r="CO110" s="40">
        <f t="shared" si="1243"/>
        <v>0</v>
      </c>
      <c r="CP110" s="46"/>
      <c r="CQ110" s="40">
        <f t="shared" si="1244"/>
        <v>0</v>
      </c>
      <c r="CR110" s="40"/>
      <c r="CS110" s="40">
        <f t="shared" si="1245"/>
        <v>0</v>
      </c>
      <c r="CT110" s="40"/>
      <c r="CU110" s="40">
        <f t="shared" si="1246"/>
        <v>0</v>
      </c>
      <c r="CV110" s="40"/>
      <c r="CW110" s="40">
        <f t="shared" si="1247"/>
        <v>0</v>
      </c>
      <c r="CX110" s="40"/>
      <c r="CY110" s="40">
        <f t="shared" si="1248"/>
        <v>0</v>
      </c>
      <c r="CZ110" s="40"/>
      <c r="DA110" s="40">
        <f t="shared" si="1249"/>
        <v>0</v>
      </c>
      <c r="DB110" s="40"/>
      <c r="DC110" s="40">
        <f t="shared" si="1250"/>
        <v>0</v>
      </c>
      <c r="DD110" s="40"/>
      <c r="DE110" s="40">
        <f t="shared" si="1251"/>
        <v>0</v>
      </c>
      <c r="DF110" s="44"/>
      <c r="DG110" s="40">
        <f t="shared" si="1252"/>
        <v>0</v>
      </c>
      <c r="DH110" s="40"/>
      <c r="DI110" s="40">
        <f t="shared" si="1253"/>
        <v>0</v>
      </c>
      <c r="DJ110" s="40"/>
      <c r="DK110" s="40">
        <f t="shared" si="1254"/>
        <v>0</v>
      </c>
      <c r="DL110" s="40"/>
      <c r="DM110" s="40">
        <f t="shared" si="1255"/>
        <v>0</v>
      </c>
      <c r="DN110" s="40"/>
      <c r="DO110" s="40">
        <f t="shared" si="1256"/>
        <v>0</v>
      </c>
      <c r="DP110" s="40"/>
      <c r="DQ110" s="40">
        <f t="shared" si="1257"/>
        <v>0</v>
      </c>
      <c r="DR110" s="40"/>
      <c r="DS110" s="40"/>
      <c r="DT110" s="40"/>
      <c r="DU110" s="40">
        <f t="shared" si="1258"/>
        <v>0</v>
      </c>
      <c r="DV110" s="40"/>
      <c r="DW110" s="40">
        <f t="shared" si="1259"/>
        <v>0</v>
      </c>
      <c r="DX110" s="40"/>
      <c r="DY110" s="40">
        <f t="shared" si="1260"/>
        <v>0</v>
      </c>
      <c r="DZ110" s="45"/>
      <c r="EA110" s="40">
        <f t="shared" si="1261"/>
        <v>0</v>
      </c>
      <c r="EB110" s="57"/>
      <c r="EC110" s="40">
        <f t="shared" si="1262"/>
        <v>0</v>
      </c>
      <c r="ED110" s="57"/>
      <c r="EE110" s="40">
        <f t="shared" si="1263"/>
        <v>0</v>
      </c>
      <c r="EF110" s="57"/>
      <c r="EG110" s="40">
        <f t="shared" si="1264"/>
        <v>0</v>
      </c>
      <c r="EH110" s="40"/>
      <c r="EI110" s="40"/>
      <c r="EJ110" s="40"/>
      <c r="EK110" s="40"/>
      <c r="EL110" s="40"/>
      <c r="EM110" s="40"/>
      <c r="EN110" s="48">
        <f t="shared" si="1027"/>
        <v>3</v>
      </c>
      <c r="EO110" s="48">
        <f t="shared" si="1027"/>
        <v>288787.75706880004</v>
      </c>
    </row>
    <row r="111" spans="1:145" s="158" customFormat="1" ht="60" customHeight="1" x14ac:dyDescent="0.25">
      <c r="A111" s="34"/>
      <c r="B111" s="34">
        <v>80</v>
      </c>
      <c r="C111" s="153" t="s">
        <v>284</v>
      </c>
      <c r="D111" s="65" t="s">
        <v>285</v>
      </c>
      <c r="E111" s="36">
        <v>17622</v>
      </c>
      <c r="F111" s="161">
        <v>6.37</v>
      </c>
      <c r="G111" s="162">
        <v>0.1208</v>
      </c>
      <c r="H111" s="67">
        <v>1</v>
      </c>
      <c r="I111" s="68"/>
      <c r="J111" s="66">
        <v>1.4</v>
      </c>
      <c r="K111" s="66">
        <v>1.68</v>
      </c>
      <c r="L111" s="66">
        <v>2.23</v>
      </c>
      <c r="M111" s="69">
        <v>2.57</v>
      </c>
      <c r="N111" s="40">
        <v>38</v>
      </c>
      <c r="O111" s="40">
        <f t="shared" si="1204"/>
        <v>4471694.2093823999</v>
      </c>
      <c r="P111" s="74"/>
      <c r="Q111" s="40">
        <f t="shared" si="1205"/>
        <v>0</v>
      </c>
      <c r="R111" s="46"/>
      <c r="S111" s="40">
        <f t="shared" si="1206"/>
        <v>0</v>
      </c>
      <c r="T111" s="40"/>
      <c r="U111" s="40">
        <f t="shared" si="1207"/>
        <v>0</v>
      </c>
      <c r="V111" s="40"/>
      <c r="W111" s="40">
        <f t="shared" si="1208"/>
        <v>0</v>
      </c>
      <c r="X111" s="40"/>
      <c r="Y111" s="40">
        <f t="shared" si="1209"/>
        <v>0</v>
      </c>
      <c r="Z111" s="46"/>
      <c r="AA111" s="40">
        <f t="shared" si="1210"/>
        <v>0</v>
      </c>
      <c r="AB111" s="40">
        <v>0</v>
      </c>
      <c r="AC111" s="40">
        <f t="shared" si="1211"/>
        <v>0</v>
      </c>
      <c r="AD111" s="46"/>
      <c r="AE111" s="40">
        <f t="shared" si="1212"/>
        <v>0</v>
      </c>
      <c r="AF111" s="40"/>
      <c r="AG111" s="40">
        <f t="shared" si="1213"/>
        <v>0</v>
      </c>
      <c r="AH111" s="40"/>
      <c r="AI111" s="40">
        <f t="shared" si="1214"/>
        <v>0</v>
      </c>
      <c r="AJ111" s="40"/>
      <c r="AK111" s="40">
        <f t="shared" si="1215"/>
        <v>0</v>
      </c>
      <c r="AL111" s="40"/>
      <c r="AM111" s="40">
        <f t="shared" si="1216"/>
        <v>0</v>
      </c>
      <c r="AN111" s="40"/>
      <c r="AO111" s="40">
        <f t="shared" si="1217"/>
        <v>0</v>
      </c>
      <c r="AP111" s="40">
        <v>0</v>
      </c>
      <c r="AQ111" s="40">
        <f t="shared" si="1218"/>
        <v>0</v>
      </c>
      <c r="AR111" s="40"/>
      <c r="AS111" s="40">
        <f t="shared" si="1219"/>
        <v>0</v>
      </c>
      <c r="AT111" s="40"/>
      <c r="AU111" s="40">
        <f t="shared" si="1220"/>
        <v>0</v>
      </c>
      <c r="AV111" s="40">
        <v>0</v>
      </c>
      <c r="AW111" s="40">
        <f t="shared" si="1221"/>
        <v>0</v>
      </c>
      <c r="AX111" s="40"/>
      <c r="AY111" s="40">
        <f t="shared" si="1222"/>
        <v>0</v>
      </c>
      <c r="AZ111" s="40"/>
      <c r="BA111" s="40">
        <f t="shared" si="1223"/>
        <v>0</v>
      </c>
      <c r="BB111" s="40"/>
      <c r="BC111" s="40">
        <f t="shared" si="1224"/>
        <v>0</v>
      </c>
      <c r="BD111" s="40"/>
      <c r="BE111" s="40">
        <f t="shared" si="1225"/>
        <v>0</v>
      </c>
      <c r="BF111" s="40"/>
      <c r="BG111" s="40">
        <f t="shared" si="1226"/>
        <v>0</v>
      </c>
      <c r="BH111" s="40"/>
      <c r="BI111" s="40">
        <f t="shared" si="1227"/>
        <v>0</v>
      </c>
      <c r="BJ111" s="40"/>
      <c r="BK111" s="40">
        <f t="shared" si="1228"/>
        <v>0</v>
      </c>
      <c r="BL111" s="40"/>
      <c r="BM111" s="40">
        <f t="shared" si="1229"/>
        <v>0</v>
      </c>
      <c r="BN111" s="76"/>
      <c r="BO111" s="40">
        <f t="shared" si="1230"/>
        <v>0</v>
      </c>
      <c r="BP111" s="40"/>
      <c r="BQ111" s="40">
        <f t="shared" si="1231"/>
        <v>0</v>
      </c>
      <c r="BR111" s="40"/>
      <c r="BS111" s="40">
        <f t="shared" si="1232"/>
        <v>0</v>
      </c>
      <c r="BT111" s="40"/>
      <c r="BU111" s="40">
        <f t="shared" si="1233"/>
        <v>0</v>
      </c>
      <c r="BV111" s="40"/>
      <c r="BW111" s="40">
        <f t="shared" si="1234"/>
        <v>0</v>
      </c>
      <c r="BX111" s="40"/>
      <c r="BY111" s="40">
        <f t="shared" si="1235"/>
        <v>0</v>
      </c>
      <c r="BZ111" s="40"/>
      <c r="CA111" s="40">
        <f t="shared" si="1236"/>
        <v>0</v>
      </c>
      <c r="CB111" s="46">
        <v>0</v>
      </c>
      <c r="CC111" s="40">
        <f t="shared" si="1237"/>
        <v>0</v>
      </c>
      <c r="CD111" s="40"/>
      <c r="CE111" s="40">
        <f t="shared" si="1238"/>
        <v>0</v>
      </c>
      <c r="CF111" s="40"/>
      <c r="CG111" s="40">
        <f t="shared" si="1239"/>
        <v>0</v>
      </c>
      <c r="CH111" s="46"/>
      <c r="CI111" s="40">
        <f t="shared" si="1240"/>
        <v>0</v>
      </c>
      <c r="CJ111" s="46"/>
      <c r="CK111" s="40">
        <f t="shared" si="1241"/>
        <v>0</v>
      </c>
      <c r="CL111" s="40"/>
      <c r="CM111" s="40">
        <f t="shared" si="1242"/>
        <v>0</v>
      </c>
      <c r="CN111" s="40"/>
      <c r="CO111" s="40">
        <f t="shared" si="1243"/>
        <v>0</v>
      </c>
      <c r="CP111" s="46"/>
      <c r="CQ111" s="40">
        <f t="shared" si="1244"/>
        <v>0</v>
      </c>
      <c r="CR111" s="40"/>
      <c r="CS111" s="40">
        <f t="shared" si="1245"/>
        <v>0</v>
      </c>
      <c r="CT111" s="40"/>
      <c r="CU111" s="40">
        <f t="shared" si="1246"/>
        <v>0</v>
      </c>
      <c r="CV111" s="40"/>
      <c r="CW111" s="40">
        <f t="shared" si="1247"/>
        <v>0</v>
      </c>
      <c r="CX111" s="40"/>
      <c r="CY111" s="40">
        <f t="shared" si="1248"/>
        <v>0</v>
      </c>
      <c r="CZ111" s="40"/>
      <c r="DA111" s="40">
        <f t="shared" si="1249"/>
        <v>0</v>
      </c>
      <c r="DB111" s="40"/>
      <c r="DC111" s="40">
        <f t="shared" si="1250"/>
        <v>0</v>
      </c>
      <c r="DD111" s="40"/>
      <c r="DE111" s="40">
        <f t="shared" si="1251"/>
        <v>0</v>
      </c>
      <c r="DF111" s="44"/>
      <c r="DG111" s="40">
        <f t="shared" si="1252"/>
        <v>0</v>
      </c>
      <c r="DH111" s="40"/>
      <c r="DI111" s="40">
        <f t="shared" si="1253"/>
        <v>0</v>
      </c>
      <c r="DJ111" s="40"/>
      <c r="DK111" s="40">
        <f t="shared" si="1254"/>
        <v>0</v>
      </c>
      <c r="DL111" s="40"/>
      <c r="DM111" s="40">
        <f t="shared" si="1255"/>
        <v>0</v>
      </c>
      <c r="DN111" s="40"/>
      <c r="DO111" s="40">
        <f t="shared" si="1256"/>
        <v>0</v>
      </c>
      <c r="DP111" s="40"/>
      <c r="DQ111" s="40">
        <f t="shared" si="1257"/>
        <v>0</v>
      </c>
      <c r="DR111" s="40"/>
      <c r="DS111" s="40"/>
      <c r="DT111" s="40"/>
      <c r="DU111" s="40">
        <f t="shared" si="1258"/>
        <v>0</v>
      </c>
      <c r="DV111" s="40"/>
      <c r="DW111" s="40">
        <f t="shared" si="1259"/>
        <v>0</v>
      </c>
      <c r="DX111" s="40"/>
      <c r="DY111" s="40">
        <f t="shared" si="1260"/>
        <v>0</v>
      </c>
      <c r="DZ111" s="45"/>
      <c r="EA111" s="40">
        <f t="shared" si="1261"/>
        <v>0</v>
      </c>
      <c r="EB111" s="57"/>
      <c r="EC111" s="40">
        <f t="shared" si="1262"/>
        <v>0</v>
      </c>
      <c r="ED111" s="57"/>
      <c r="EE111" s="40">
        <f t="shared" si="1263"/>
        <v>0</v>
      </c>
      <c r="EF111" s="57"/>
      <c r="EG111" s="40">
        <f t="shared" si="1264"/>
        <v>0</v>
      </c>
      <c r="EH111" s="40"/>
      <c r="EI111" s="40"/>
      <c r="EJ111" s="40"/>
      <c r="EK111" s="40"/>
      <c r="EL111" s="40"/>
      <c r="EM111" s="40"/>
      <c r="EN111" s="48">
        <f t="shared" si="1027"/>
        <v>38</v>
      </c>
      <c r="EO111" s="48">
        <f t="shared" si="1027"/>
        <v>4471694.2093823999</v>
      </c>
    </row>
    <row r="112" spans="1:145" s="158" customFormat="1" ht="60" customHeight="1" x14ac:dyDescent="0.25">
      <c r="A112" s="34"/>
      <c r="B112" s="34">
        <v>81</v>
      </c>
      <c r="C112" s="153" t="s">
        <v>286</v>
      </c>
      <c r="D112" s="65" t="s">
        <v>287</v>
      </c>
      <c r="E112" s="36">
        <v>17622</v>
      </c>
      <c r="F112" s="161">
        <v>8</v>
      </c>
      <c r="G112" s="162">
        <v>0.21110000000000001</v>
      </c>
      <c r="H112" s="67">
        <v>1</v>
      </c>
      <c r="I112" s="68"/>
      <c r="J112" s="66">
        <v>1.4</v>
      </c>
      <c r="K112" s="66">
        <v>1.68</v>
      </c>
      <c r="L112" s="66">
        <v>2.23</v>
      </c>
      <c r="M112" s="69">
        <v>2.57</v>
      </c>
      <c r="N112" s="40">
        <v>63</v>
      </c>
      <c r="O112" s="40">
        <f t="shared" si="1204"/>
        <v>9631440.8467199989</v>
      </c>
      <c r="P112" s="74"/>
      <c r="Q112" s="40">
        <f t="shared" si="1205"/>
        <v>0</v>
      </c>
      <c r="R112" s="46"/>
      <c r="S112" s="40">
        <f t="shared" si="1206"/>
        <v>0</v>
      </c>
      <c r="T112" s="40"/>
      <c r="U112" s="40">
        <f t="shared" si="1207"/>
        <v>0</v>
      </c>
      <c r="V112" s="40"/>
      <c r="W112" s="40">
        <f t="shared" si="1208"/>
        <v>0</v>
      </c>
      <c r="X112" s="40"/>
      <c r="Y112" s="40">
        <f t="shared" si="1209"/>
        <v>0</v>
      </c>
      <c r="Z112" s="46"/>
      <c r="AA112" s="40">
        <f t="shared" si="1210"/>
        <v>0</v>
      </c>
      <c r="AB112" s="40">
        <v>0</v>
      </c>
      <c r="AC112" s="40">
        <f t="shared" si="1211"/>
        <v>0</v>
      </c>
      <c r="AD112" s="46"/>
      <c r="AE112" s="40">
        <f t="shared" si="1212"/>
        <v>0</v>
      </c>
      <c r="AF112" s="40"/>
      <c r="AG112" s="40">
        <f t="shared" si="1213"/>
        <v>0</v>
      </c>
      <c r="AH112" s="40"/>
      <c r="AI112" s="40">
        <f t="shared" si="1214"/>
        <v>0</v>
      </c>
      <c r="AJ112" s="40"/>
      <c r="AK112" s="40">
        <f t="shared" si="1215"/>
        <v>0</v>
      </c>
      <c r="AL112" s="40"/>
      <c r="AM112" s="40">
        <f t="shared" si="1216"/>
        <v>0</v>
      </c>
      <c r="AN112" s="40"/>
      <c r="AO112" s="40">
        <f t="shared" si="1217"/>
        <v>0</v>
      </c>
      <c r="AP112" s="40">
        <v>0</v>
      </c>
      <c r="AQ112" s="40">
        <f t="shared" si="1218"/>
        <v>0</v>
      </c>
      <c r="AR112" s="40"/>
      <c r="AS112" s="40">
        <f t="shared" si="1219"/>
        <v>0</v>
      </c>
      <c r="AT112" s="40"/>
      <c r="AU112" s="40">
        <f t="shared" si="1220"/>
        <v>0</v>
      </c>
      <c r="AV112" s="40">
        <v>0</v>
      </c>
      <c r="AW112" s="40">
        <f t="shared" si="1221"/>
        <v>0</v>
      </c>
      <c r="AX112" s="40"/>
      <c r="AY112" s="40">
        <f t="shared" si="1222"/>
        <v>0</v>
      </c>
      <c r="AZ112" s="40"/>
      <c r="BA112" s="40">
        <f t="shared" si="1223"/>
        <v>0</v>
      </c>
      <c r="BB112" s="40"/>
      <c r="BC112" s="40">
        <f t="shared" si="1224"/>
        <v>0</v>
      </c>
      <c r="BD112" s="40"/>
      <c r="BE112" s="40">
        <f t="shared" si="1225"/>
        <v>0</v>
      </c>
      <c r="BF112" s="40"/>
      <c r="BG112" s="40">
        <f t="shared" si="1226"/>
        <v>0</v>
      </c>
      <c r="BH112" s="40"/>
      <c r="BI112" s="40">
        <f t="shared" si="1227"/>
        <v>0</v>
      </c>
      <c r="BJ112" s="40"/>
      <c r="BK112" s="40">
        <f t="shared" si="1228"/>
        <v>0</v>
      </c>
      <c r="BL112" s="40"/>
      <c r="BM112" s="40">
        <f t="shared" si="1229"/>
        <v>0</v>
      </c>
      <c r="BN112" s="76"/>
      <c r="BO112" s="40">
        <f t="shared" si="1230"/>
        <v>0</v>
      </c>
      <c r="BP112" s="40"/>
      <c r="BQ112" s="40">
        <f t="shared" si="1231"/>
        <v>0</v>
      </c>
      <c r="BR112" s="40"/>
      <c r="BS112" s="40">
        <f t="shared" si="1232"/>
        <v>0</v>
      </c>
      <c r="BT112" s="40"/>
      <c r="BU112" s="40">
        <f t="shared" si="1233"/>
        <v>0</v>
      </c>
      <c r="BV112" s="40"/>
      <c r="BW112" s="40">
        <f t="shared" si="1234"/>
        <v>0</v>
      </c>
      <c r="BX112" s="40"/>
      <c r="BY112" s="40">
        <f t="shared" si="1235"/>
        <v>0</v>
      </c>
      <c r="BZ112" s="40"/>
      <c r="CA112" s="40">
        <f t="shared" si="1236"/>
        <v>0</v>
      </c>
      <c r="CB112" s="46">
        <v>0</v>
      </c>
      <c r="CC112" s="40">
        <f t="shared" si="1237"/>
        <v>0</v>
      </c>
      <c r="CD112" s="40"/>
      <c r="CE112" s="40">
        <f t="shared" si="1238"/>
        <v>0</v>
      </c>
      <c r="CF112" s="40"/>
      <c r="CG112" s="40">
        <f t="shared" si="1239"/>
        <v>0</v>
      </c>
      <c r="CH112" s="46"/>
      <c r="CI112" s="40">
        <f t="shared" si="1240"/>
        <v>0</v>
      </c>
      <c r="CJ112" s="46"/>
      <c r="CK112" s="40">
        <f t="shared" si="1241"/>
        <v>0</v>
      </c>
      <c r="CL112" s="40"/>
      <c r="CM112" s="40">
        <f t="shared" si="1242"/>
        <v>0</v>
      </c>
      <c r="CN112" s="40"/>
      <c r="CO112" s="40">
        <f t="shared" si="1243"/>
        <v>0</v>
      </c>
      <c r="CP112" s="46"/>
      <c r="CQ112" s="40">
        <f t="shared" si="1244"/>
        <v>0</v>
      </c>
      <c r="CR112" s="40"/>
      <c r="CS112" s="40">
        <f t="shared" si="1245"/>
        <v>0</v>
      </c>
      <c r="CT112" s="40"/>
      <c r="CU112" s="40">
        <f t="shared" si="1246"/>
        <v>0</v>
      </c>
      <c r="CV112" s="40"/>
      <c r="CW112" s="40">
        <f t="shared" si="1247"/>
        <v>0</v>
      </c>
      <c r="CX112" s="40"/>
      <c r="CY112" s="40">
        <f t="shared" si="1248"/>
        <v>0</v>
      </c>
      <c r="CZ112" s="40"/>
      <c r="DA112" s="40">
        <f t="shared" si="1249"/>
        <v>0</v>
      </c>
      <c r="DB112" s="40"/>
      <c r="DC112" s="40">
        <f t="shared" si="1250"/>
        <v>0</v>
      </c>
      <c r="DD112" s="40"/>
      <c r="DE112" s="40">
        <f t="shared" si="1251"/>
        <v>0</v>
      </c>
      <c r="DF112" s="44"/>
      <c r="DG112" s="40">
        <f t="shared" si="1252"/>
        <v>0</v>
      </c>
      <c r="DH112" s="40"/>
      <c r="DI112" s="40">
        <f t="shared" si="1253"/>
        <v>0</v>
      </c>
      <c r="DJ112" s="40"/>
      <c r="DK112" s="40">
        <f t="shared" si="1254"/>
        <v>0</v>
      </c>
      <c r="DL112" s="40"/>
      <c r="DM112" s="40">
        <f t="shared" si="1255"/>
        <v>0</v>
      </c>
      <c r="DN112" s="40"/>
      <c r="DO112" s="40">
        <f t="shared" si="1256"/>
        <v>0</v>
      </c>
      <c r="DP112" s="40"/>
      <c r="DQ112" s="40">
        <f t="shared" si="1257"/>
        <v>0</v>
      </c>
      <c r="DR112" s="40"/>
      <c r="DS112" s="40"/>
      <c r="DT112" s="40"/>
      <c r="DU112" s="40">
        <f t="shared" si="1258"/>
        <v>0</v>
      </c>
      <c r="DV112" s="40"/>
      <c r="DW112" s="40">
        <f t="shared" si="1259"/>
        <v>0</v>
      </c>
      <c r="DX112" s="40"/>
      <c r="DY112" s="40">
        <f t="shared" si="1260"/>
        <v>0</v>
      </c>
      <c r="DZ112" s="45"/>
      <c r="EA112" s="40">
        <f t="shared" si="1261"/>
        <v>0</v>
      </c>
      <c r="EB112" s="57"/>
      <c r="EC112" s="40">
        <f t="shared" si="1262"/>
        <v>0</v>
      </c>
      <c r="ED112" s="57"/>
      <c r="EE112" s="40">
        <f t="shared" si="1263"/>
        <v>0</v>
      </c>
      <c r="EF112" s="57"/>
      <c r="EG112" s="40">
        <f t="shared" si="1264"/>
        <v>0</v>
      </c>
      <c r="EH112" s="40"/>
      <c r="EI112" s="40"/>
      <c r="EJ112" s="40"/>
      <c r="EK112" s="40"/>
      <c r="EL112" s="40"/>
      <c r="EM112" s="40"/>
      <c r="EN112" s="48">
        <f t="shared" si="1027"/>
        <v>63</v>
      </c>
      <c r="EO112" s="48">
        <f t="shared" si="1027"/>
        <v>9631440.8467199989</v>
      </c>
    </row>
    <row r="113" spans="1:145" s="158" customFormat="1" ht="60" customHeight="1" x14ac:dyDescent="0.25">
      <c r="A113" s="34"/>
      <c r="B113" s="34">
        <v>82</v>
      </c>
      <c r="C113" s="153" t="s">
        <v>288</v>
      </c>
      <c r="D113" s="65" t="s">
        <v>289</v>
      </c>
      <c r="E113" s="36">
        <v>17622</v>
      </c>
      <c r="F113" s="161">
        <v>10.27</v>
      </c>
      <c r="G113" s="162">
        <v>0.28960000000000002</v>
      </c>
      <c r="H113" s="67">
        <v>1</v>
      </c>
      <c r="I113" s="68"/>
      <c r="J113" s="66">
        <v>1.4</v>
      </c>
      <c r="K113" s="66">
        <v>1.68</v>
      </c>
      <c r="L113" s="66">
        <v>2.23</v>
      </c>
      <c r="M113" s="69">
        <v>2.57</v>
      </c>
      <c r="N113" s="40">
        <v>27</v>
      </c>
      <c r="O113" s="40">
        <f t="shared" si="1204"/>
        <v>5452445.4633791996</v>
      </c>
      <c r="P113" s="74"/>
      <c r="Q113" s="40">
        <f t="shared" si="1205"/>
        <v>0</v>
      </c>
      <c r="R113" s="46"/>
      <c r="S113" s="40">
        <f t="shared" si="1206"/>
        <v>0</v>
      </c>
      <c r="T113" s="40"/>
      <c r="U113" s="40">
        <f t="shared" si="1207"/>
        <v>0</v>
      </c>
      <c r="V113" s="40"/>
      <c r="W113" s="40">
        <f t="shared" si="1208"/>
        <v>0</v>
      </c>
      <c r="X113" s="40"/>
      <c r="Y113" s="40">
        <f t="shared" si="1209"/>
        <v>0</v>
      </c>
      <c r="Z113" s="46"/>
      <c r="AA113" s="40">
        <f t="shared" si="1210"/>
        <v>0</v>
      </c>
      <c r="AB113" s="40">
        <v>0</v>
      </c>
      <c r="AC113" s="40">
        <f t="shared" si="1211"/>
        <v>0</v>
      </c>
      <c r="AD113" s="46"/>
      <c r="AE113" s="40">
        <f t="shared" si="1212"/>
        <v>0</v>
      </c>
      <c r="AF113" s="40"/>
      <c r="AG113" s="40">
        <f t="shared" si="1213"/>
        <v>0</v>
      </c>
      <c r="AH113" s="40"/>
      <c r="AI113" s="40">
        <f t="shared" si="1214"/>
        <v>0</v>
      </c>
      <c r="AJ113" s="40"/>
      <c r="AK113" s="40">
        <f t="shared" si="1215"/>
        <v>0</v>
      </c>
      <c r="AL113" s="40"/>
      <c r="AM113" s="40">
        <f t="shared" si="1216"/>
        <v>0</v>
      </c>
      <c r="AN113" s="40"/>
      <c r="AO113" s="40">
        <f t="shared" si="1217"/>
        <v>0</v>
      </c>
      <c r="AP113" s="40">
        <v>0</v>
      </c>
      <c r="AQ113" s="40">
        <f t="shared" si="1218"/>
        <v>0</v>
      </c>
      <c r="AR113" s="40"/>
      <c r="AS113" s="40">
        <f t="shared" si="1219"/>
        <v>0</v>
      </c>
      <c r="AT113" s="40"/>
      <c r="AU113" s="40">
        <f t="shared" si="1220"/>
        <v>0</v>
      </c>
      <c r="AV113" s="40">
        <v>0</v>
      </c>
      <c r="AW113" s="40">
        <f t="shared" si="1221"/>
        <v>0</v>
      </c>
      <c r="AX113" s="40"/>
      <c r="AY113" s="40">
        <f t="shared" si="1222"/>
        <v>0</v>
      </c>
      <c r="AZ113" s="40"/>
      <c r="BA113" s="40">
        <f t="shared" si="1223"/>
        <v>0</v>
      </c>
      <c r="BB113" s="40"/>
      <c r="BC113" s="40">
        <f t="shared" si="1224"/>
        <v>0</v>
      </c>
      <c r="BD113" s="40"/>
      <c r="BE113" s="40">
        <f t="shared" si="1225"/>
        <v>0</v>
      </c>
      <c r="BF113" s="40"/>
      <c r="BG113" s="40">
        <f t="shared" si="1226"/>
        <v>0</v>
      </c>
      <c r="BH113" s="40"/>
      <c r="BI113" s="40">
        <f t="shared" si="1227"/>
        <v>0</v>
      </c>
      <c r="BJ113" s="40"/>
      <c r="BK113" s="40">
        <f t="shared" si="1228"/>
        <v>0</v>
      </c>
      <c r="BL113" s="40"/>
      <c r="BM113" s="40">
        <f t="shared" si="1229"/>
        <v>0</v>
      </c>
      <c r="BN113" s="76"/>
      <c r="BO113" s="40">
        <f t="shared" si="1230"/>
        <v>0</v>
      </c>
      <c r="BP113" s="40"/>
      <c r="BQ113" s="40">
        <f t="shared" si="1231"/>
        <v>0</v>
      </c>
      <c r="BR113" s="40"/>
      <c r="BS113" s="40">
        <f t="shared" si="1232"/>
        <v>0</v>
      </c>
      <c r="BT113" s="40"/>
      <c r="BU113" s="40">
        <f t="shared" si="1233"/>
        <v>0</v>
      </c>
      <c r="BV113" s="40"/>
      <c r="BW113" s="40">
        <f t="shared" si="1234"/>
        <v>0</v>
      </c>
      <c r="BX113" s="40"/>
      <c r="BY113" s="40">
        <f t="shared" si="1235"/>
        <v>0</v>
      </c>
      <c r="BZ113" s="40"/>
      <c r="CA113" s="40">
        <f t="shared" si="1236"/>
        <v>0</v>
      </c>
      <c r="CB113" s="46">
        <v>0</v>
      </c>
      <c r="CC113" s="40">
        <f t="shared" si="1237"/>
        <v>0</v>
      </c>
      <c r="CD113" s="40"/>
      <c r="CE113" s="40">
        <f t="shared" si="1238"/>
        <v>0</v>
      </c>
      <c r="CF113" s="40"/>
      <c r="CG113" s="40">
        <f t="shared" si="1239"/>
        <v>0</v>
      </c>
      <c r="CH113" s="46"/>
      <c r="CI113" s="40">
        <f t="shared" si="1240"/>
        <v>0</v>
      </c>
      <c r="CJ113" s="46"/>
      <c r="CK113" s="40">
        <f t="shared" si="1241"/>
        <v>0</v>
      </c>
      <c r="CL113" s="40"/>
      <c r="CM113" s="40">
        <f t="shared" si="1242"/>
        <v>0</v>
      </c>
      <c r="CN113" s="40"/>
      <c r="CO113" s="40">
        <f t="shared" si="1243"/>
        <v>0</v>
      </c>
      <c r="CP113" s="46"/>
      <c r="CQ113" s="40">
        <f t="shared" si="1244"/>
        <v>0</v>
      </c>
      <c r="CR113" s="40"/>
      <c r="CS113" s="40">
        <f t="shared" si="1245"/>
        <v>0</v>
      </c>
      <c r="CT113" s="40"/>
      <c r="CU113" s="40">
        <f t="shared" si="1246"/>
        <v>0</v>
      </c>
      <c r="CV113" s="40"/>
      <c r="CW113" s="40">
        <f t="shared" si="1247"/>
        <v>0</v>
      </c>
      <c r="CX113" s="40"/>
      <c r="CY113" s="40">
        <f t="shared" si="1248"/>
        <v>0</v>
      </c>
      <c r="CZ113" s="40"/>
      <c r="DA113" s="40">
        <f t="shared" si="1249"/>
        <v>0</v>
      </c>
      <c r="DB113" s="40"/>
      <c r="DC113" s="40">
        <f t="shared" si="1250"/>
        <v>0</v>
      </c>
      <c r="DD113" s="40"/>
      <c r="DE113" s="40">
        <f t="shared" si="1251"/>
        <v>0</v>
      </c>
      <c r="DF113" s="44"/>
      <c r="DG113" s="40">
        <f t="shared" si="1252"/>
        <v>0</v>
      </c>
      <c r="DH113" s="40"/>
      <c r="DI113" s="40">
        <f t="shared" si="1253"/>
        <v>0</v>
      </c>
      <c r="DJ113" s="40"/>
      <c r="DK113" s="40">
        <f t="shared" si="1254"/>
        <v>0</v>
      </c>
      <c r="DL113" s="40"/>
      <c r="DM113" s="40">
        <f t="shared" si="1255"/>
        <v>0</v>
      </c>
      <c r="DN113" s="40"/>
      <c r="DO113" s="40">
        <f t="shared" si="1256"/>
        <v>0</v>
      </c>
      <c r="DP113" s="40"/>
      <c r="DQ113" s="40">
        <f t="shared" si="1257"/>
        <v>0</v>
      </c>
      <c r="DR113" s="40"/>
      <c r="DS113" s="40"/>
      <c r="DT113" s="40"/>
      <c r="DU113" s="40">
        <f t="shared" si="1258"/>
        <v>0</v>
      </c>
      <c r="DV113" s="40"/>
      <c r="DW113" s="40">
        <f t="shared" si="1259"/>
        <v>0</v>
      </c>
      <c r="DX113" s="40"/>
      <c r="DY113" s="40">
        <f t="shared" si="1260"/>
        <v>0</v>
      </c>
      <c r="DZ113" s="45"/>
      <c r="EA113" s="40">
        <f t="shared" si="1261"/>
        <v>0</v>
      </c>
      <c r="EB113" s="57"/>
      <c r="EC113" s="40">
        <f t="shared" si="1262"/>
        <v>0</v>
      </c>
      <c r="ED113" s="57"/>
      <c r="EE113" s="40">
        <f t="shared" si="1263"/>
        <v>0</v>
      </c>
      <c r="EF113" s="57"/>
      <c r="EG113" s="40">
        <f t="shared" si="1264"/>
        <v>0</v>
      </c>
      <c r="EH113" s="40"/>
      <c r="EI113" s="40"/>
      <c r="EJ113" s="40"/>
      <c r="EK113" s="40"/>
      <c r="EL113" s="40"/>
      <c r="EM113" s="40"/>
      <c r="EN113" s="48">
        <f t="shared" si="1027"/>
        <v>27</v>
      </c>
      <c r="EO113" s="48">
        <f t="shared" si="1027"/>
        <v>5452445.4633791996</v>
      </c>
    </row>
    <row r="114" spans="1:145" s="158" customFormat="1" ht="60" customHeight="1" x14ac:dyDescent="0.25">
      <c r="A114" s="34"/>
      <c r="B114" s="34">
        <v>83</v>
      </c>
      <c r="C114" s="153" t="s">
        <v>290</v>
      </c>
      <c r="D114" s="65" t="s">
        <v>291</v>
      </c>
      <c r="E114" s="36">
        <v>17622</v>
      </c>
      <c r="F114" s="161">
        <v>21.72</v>
      </c>
      <c r="G114" s="162">
        <v>9.4999999999999998E-3</v>
      </c>
      <c r="H114" s="67">
        <v>1</v>
      </c>
      <c r="I114" s="68"/>
      <c r="J114" s="66">
        <v>1.4</v>
      </c>
      <c r="K114" s="66">
        <v>1.68</v>
      </c>
      <c r="L114" s="66">
        <v>2.23</v>
      </c>
      <c r="M114" s="69">
        <v>2.57</v>
      </c>
      <c r="N114" s="40">
        <v>0</v>
      </c>
      <c r="O114" s="40">
        <f t="shared" si="1204"/>
        <v>0</v>
      </c>
      <c r="P114" s="74"/>
      <c r="Q114" s="40">
        <f t="shared" si="1205"/>
        <v>0</v>
      </c>
      <c r="R114" s="46"/>
      <c r="S114" s="40">
        <f t="shared" si="1206"/>
        <v>0</v>
      </c>
      <c r="T114" s="40"/>
      <c r="U114" s="40">
        <f t="shared" si="1207"/>
        <v>0</v>
      </c>
      <c r="V114" s="40"/>
      <c r="W114" s="40">
        <f t="shared" si="1208"/>
        <v>0</v>
      </c>
      <c r="X114" s="40"/>
      <c r="Y114" s="40">
        <f t="shared" si="1209"/>
        <v>0</v>
      </c>
      <c r="Z114" s="46"/>
      <c r="AA114" s="40">
        <f t="shared" si="1210"/>
        <v>0</v>
      </c>
      <c r="AB114" s="40">
        <v>0</v>
      </c>
      <c r="AC114" s="40">
        <f t="shared" si="1211"/>
        <v>0</v>
      </c>
      <c r="AD114" s="46"/>
      <c r="AE114" s="40">
        <f t="shared" si="1212"/>
        <v>0</v>
      </c>
      <c r="AF114" s="40"/>
      <c r="AG114" s="40">
        <f t="shared" si="1213"/>
        <v>0</v>
      </c>
      <c r="AH114" s="40"/>
      <c r="AI114" s="40">
        <f t="shared" si="1214"/>
        <v>0</v>
      </c>
      <c r="AJ114" s="40"/>
      <c r="AK114" s="40">
        <f t="shared" si="1215"/>
        <v>0</v>
      </c>
      <c r="AL114" s="40"/>
      <c r="AM114" s="40">
        <f t="shared" si="1216"/>
        <v>0</v>
      </c>
      <c r="AN114" s="40"/>
      <c r="AO114" s="40">
        <f t="shared" si="1217"/>
        <v>0</v>
      </c>
      <c r="AP114" s="40">
        <v>0</v>
      </c>
      <c r="AQ114" s="40">
        <f t="shared" si="1218"/>
        <v>0</v>
      </c>
      <c r="AR114" s="40"/>
      <c r="AS114" s="40">
        <f t="shared" si="1219"/>
        <v>0</v>
      </c>
      <c r="AT114" s="40"/>
      <c r="AU114" s="40">
        <f t="shared" si="1220"/>
        <v>0</v>
      </c>
      <c r="AV114" s="40">
        <v>0</v>
      </c>
      <c r="AW114" s="40">
        <f t="shared" si="1221"/>
        <v>0</v>
      </c>
      <c r="AX114" s="40"/>
      <c r="AY114" s="40">
        <f t="shared" si="1222"/>
        <v>0</v>
      </c>
      <c r="AZ114" s="40"/>
      <c r="BA114" s="40">
        <f t="shared" si="1223"/>
        <v>0</v>
      </c>
      <c r="BB114" s="40"/>
      <c r="BC114" s="40">
        <f t="shared" si="1224"/>
        <v>0</v>
      </c>
      <c r="BD114" s="40"/>
      <c r="BE114" s="40">
        <f t="shared" si="1225"/>
        <v>0</v>
      </c>
      <c r="BF114" s="40"/>
      <c r="BG114" s="40">
        <f t="shared" si="1226"/>
        <v>0</v>
      </c>
      <c r="BH114" s="40"/>
      <c r="BI114" s="40">
        <f t="shared" si="1227"/>
        <v>0</v>
      </c>
      <c r="BJ114" s="40"/>
      <c r="BK114" s="40">
        <f t="shared" si="1228"/>
        <v>0</v>
      </c>
      <c r="BL114" s="40"/>
      <c r="BM114" s="40">
        <f t="shared" si="1229"/>
        <v>0</v>
      </c>
      <c r="BN114" s="76"/>
      <c r="BO114" s="40">
        <f t="shared" si="1230"/>
        <v>0</v>
      </c>
      <c r="BP114" s="40"/>
      <c r="BQ114" s="40">
        <f t="shared" si="1231"/>
        <v>0</v>
      </c>
      <c r="BR114" s="40"/>
      <c r="BS114" s="40">
        <f t="shared" si="1232"/>
        <v>0</v>
      </c>
      <c r="BT114" s="40"/>
      <c r="BU114" s="40">
        <f t="shared" si="1233"/>
        <v>0</v>
      </c>
      <c r="BV114" s="40"/>
      <c r="BW114" s="40">
        <f t="shared" si="1234"/>
        <v>0</v>
      </c>
      <c r="BX114" s="40"/>
      <c r="BY114" s="40">
        <f t="shared" si="1235"/>
        <v>0</v>
      </c>
      <c r="BZ114" s="40"/>
      <c r="CA114" s="40">
        <f t="shared" si="1236"/>
        <v>0</v>
      </c>
      <c r="CB114" s="46">
        <v>0</v>
      </c>
      <c r="CC114" s="40">
        <f t="shared" si="1237"/>
        <v>0</v>
      </c>
      <c r="CD114" s="40"/>
      <c r="CE114" s="40">
        <f t="shared" si="1238"/>
        <v>0</v>
      </c>
      <c r="CF114" s="40"/>
      <c r="CG114" s="40">
        <f t="shared" si="1239"/>
        <v>0</v>
      </c>
      <c r="CH114" s="46"/>
      <c r="CI114" s="40">
        <f t="shared" si="1240"/>
        <v>0</v>
      </c>
      <c r="CJ114" s="46"/>
      <c r="CK114" s="40">
        <f t="shared" si="1241"/>
        <v>0</v>
      </c>
      <c r="CL114" s="40"/>
      <c r="CM114" s="40">
        <f t="shared" si="1242"/>
        <v>0</v>
      </c>
      <c r="CN114" s="40"/>
      <c r="CO114" s="40">
        <f t="shared" si="1243"/>
        <v>0</v>
      </c>
      <c r="CP114" s="46"/>
      <c r="CQ114" s="40">
        <f t="shared" si="1244"/>
        <v>0</v>
      </c>
      <c r="CR114" s="40"/>
      <c r="CS114" s="40">
        <f t="shared" si="1245"/>
        <v>0</v>
      </c>
      <c r="CT114" s="40"/>
      <c r="CU114" s="40">
        <f t="shared" si="1246"/>
        <v>0</v>
      </c>
      <c r="CV114" s="40"/>
      <c r="CW114" s="40">
        <f t="shared" si="1247"/>
        <v>0</v>
      </c>
      <c r="CX114" s="40"/>
      <c r="CY114" s="40">
        <f t="shared" si="1248"/>
        <v>0</v>
      </c>
      <c r="CZ114" s="40"/>
      <c r="DA114" s="40">
        <f t="shared" si="1249"/>
        <v>0</v>
      </c>
      <c r="DB114" s="40"/>
      <c r="DC114" s="40">
        <f t="shared" si="1250"/>
        <v>0</v>
      </c>
      <c r="DD114" s="40"/>
      <c r="DE114" s="40">
        <f t="shared" si="1251"/>
        <v>0</v>
      </c>
      <c r="DF114" s="44"/>
      <c r="DG114" s="40">
        <f t="shared" si="1252"/>
        <v>0</v>
      </c>
      <c r="DH114" s="40"/>
      <c r="DI114" s="40">
        <f t="shared" si="1253"/>
        <v>0</v>
      </c>
      <c r="DJ114" s="40"/>
      <c r="DK114" s="40">
        <f t="shared" si="1254"/>
        <v>0</v>
      </c>
      <c r="DL114" s="40"/>
      <c r="DM114" s="40">
        <f t="shared" si="1255"/>
        <v>0</v>
      </c>
      <c r="DN114" s="40"/>
      <c r="DO114" s="40">
        <f t="shared" si="1256"/>
        <v>0</v>
      </c>
      <c r="DP114" s="40"/>
      <c r="DQ114" s="40">
        <f t="shared" si="1257"/>
        <v>0</v>
      </c>
      <c r="DR114" s="40"/>
      <c r="DS114" s="40"/>
      <c r="DT114" s="40"/>
      <c r="DU114" s="40">
        <f t="shared" si="1258"/>
        <v>0</v>
      </c>
      <c r="DV114" s="40"/>
      <c r="DW114" s="40">
        <f t="shared" si="1259"/>
        <v>0</v>
      </c>
      <c r="DX114" s="40"/>
      <c r="DY114" s="40">
        <f t="shared" si="1260"/>
        <v>0</v>
      </c>
      <c r="DZ114" s="45"/>
      <c r="EA114" s="40">
        <f t="shared" si="1261"/>
        <v>0</v>
      </c>
      <c r="EB114" s="57"/>
      <c r="EC114" s="40">
        <f t="shared" si="1262"/>
        <v>0</v>
      </c>
      <c r="ED114" s="57"/>
      <c r="EE114" s="40">
        <f t="shared" si="1263"/>
        <v>0</v>
      </c>
      <c r="EF114" s="57"/>
      <c r="EG114" s="40">
        <f t="shared" si="1264"/>
        <v>0</v>
      </c>
      <c r="EH114" s="40"/>
      <c r="EI114" s="40"/>
      <c r="EJ114" s="40"/>
      <c r="EK114" s="40"/>
      <c r="EL114" s="40"/>
      <c r="EM114" s="40"/>
      <c r="EN114" s="48">
        <f t="shared" si="1027"/>
        <v>0</v>
      </c>
      <c r="EO114" s="48">
        <f t="shared" si="1027"/>
        <v>0</v>
      </c>
    </row>
    <row r="115" spans="1:145" s="158" customFormat="1" ht="60" customHeight="1" x14ac:dyDescent="0.25">
      <c r="A115" s="34"/>
      <c r="B115" s="34">
        <v>84</v>
      </c>
      <c r="C115" s="153" t="s">
        <v>292</v>
      </c>
      <c r="D115" s="65" t="s">
        <v>293</v>
      </c>
      <c r="E115" s="36">
        <v>17622</v>
      </c>
      <c r="F115" s="161">
        <v>22.58</v>
      </c>
      <c r="G115" s="162">
        <v>3.0599999999999999E-2</v>
      </c>
      <c r="H115" s="67">
        <v>1</v>
      </c>
      <c r="I115" s="68"/>
      <c r="J115" s="66">
        <v>1.4</v>
      </c>
      <c r="K115" s="66">
        <v>1.68</v>
      </c>
      <c r="L115" s="66">
        <v>2.23</v>
      </c>
      <c r="M115" s="69">
        <v>2.57</v>
      </c>
      <c r="N115" s="40">
        <v>71</v>
      </c>
      <c r="O115" s="40">
        <f t="shared" si="1204"/>
        <v>28597033.112630397</v>
      </c>
      <c r="P115" s="74"/>
      <c r="Q115" s="40">
        <f t="shared" si="1205"/>
        <v>0</v>
      </c>
      <c r="R115" s="46"/>
      <c r="S115" s="40">
        <f t="shared" si="1206"/>
        <v>0</v>
      </c>
      <c r="T115" s="40"/>
      <c r="U115" s="40">
        <f t="shared" si="1207"/>
        <v>0</v>
      </c>
      <c r="V115" s="40"/>
      <c r="W115" s="40">
        <f t="shared" si="1208"/>
        <v>0</v>
      </c>
      <c r="X115" s="40"/>
      <c r="Y115" s="40">
        <f t="shared" si="1209"/>
        <v>0</v>
      </c>
      <c r="Z115" s="46"/>
      <c r="AA115" s="40">
        <f t="shared" si="1210"/>
        <v>0</v>
      </c>
      <c r="AB115" s="40">
        <v>0</v>
      </c>
      <c r="AC115" s="40">
        <f t="shared" si="1211"/>
        <v>0</v>
      </c>
      <c r="AD115" s="46"/>
      <c r="AE115" s="40">
        <f t="shared" si="1212"/>
        <v>0</v>
      </c>
      <c r="AF115" s="40"/>
      <c r="AG115" s="40">
        <f t="shared" si="1213"/>
        <v>0</v>
      </c>
      <c r="AH115" s="40"/>
      <c r="AI115" s="40">
        <f t="shared" si="1214"/>
        <v>0</v>
      </c>
      <c r="AJ115" s="40"/>
      <c r="AK115" s="40">
        <f t="shared" si="1215"/>
        <v>0</v>
      </c>
      <c r="AL115" s="40"/>
      <c r="AM115" s="40">
        <f t="shared" si="1216"/>
        <v>0</v>
      </c>
      <c r="AN115" s="40"/>
      <c r="AO115" s="40">
        <f t="shared" si="1217"/>
        <v>0</v>
      </c>
      <c r="AP115" s="40">
        <v>0</v>
      </c>
      <c r="AQ115" s="40">
        <f t="shared" si="1218"/>
        <v>0</v>
      </c>
      <c r="AR115" s="40"/>
      <c r="AS115" s="40">
        <f t="shared" si="1219"/>
        <v>0</v>
      </c>
      <c r="AT115" s="40"/>
      <c r="AU115" s="40">
        <f t="shared" si="1220"/>
        <v>0</v>
      </c>
      <c r="AV115" s="40">
        <v>0</v>
      </c>
      <c r="AW115" s="40">
        <f t="shared" si="1221"/>
        <v>0</v>
      </c>
      <c r="AX115" s="40"/>
      <c r="AY115" s="40">
        <f t="shared" si="1222"/>
        <v>0</v>
      </c>
      <c r="AZ115" s="40"/>
      <c r="BA115" s="40">
        <f t="shared" si="1223"/>
        <v>0</v>
      </c>
      <c r="BB115" s="40"/>
      <c r="BC115" s="40">
        <f t="shared" si="1224"/>
        <v>0</v>
      </c>
      <c r="BD115" s="40"/>
      <c r="BE115" s="40">
        <f t="shared" si="1225"/>
        <v>0</v>
      </c>
      <c r="BF115" s="40"/>
      <c r="BG115" s="40">
        <f t="shared" si="1226"/>
        <v>0</v>
      </c>
      <c r="BH115" s="40"/>
      <c r="BI115" s="40">
        <f t="shared" si="1227"/>
        <v>0</v>
      </c>
      <c r="BJ115" s="40"/>
      <c r="BK115" s="40">
        <f t="shared" si="1228"/>
        <v>0</v>
      </c>
      <c r="BL115" s="40"/>
      <c r="BM115" s="40">
        <f t="shared" si="1229"/>
        <v>0</v>
      </c>
      <c r="BN115" s="76"/>
      <c r="BO115" s="40">
        <f t="shared" si="1230"/>
        <v>0</v>
      </c>
      <c r="BP115" s="40"/>
      <c r="BQ115" s="40">
        <f t="shared" si="1231"/>
        <v>0</v>
      </c>
      <c r="BR115" s="40"/>
      <c r="BS115" s="40">
        <f t="shared" si="1232"/>
        <v>0</v>
      </c>
      <c r="BT115" s="40"/>
      <c r="BU115" s="40">
        <f t="shared" si="1233"/>
        <v>0</v>
      </c>
      <c r="BV115" s="40"/>
      <c r="BW115" s="40">
        <f t="shared" si="1234"/>
        <v>0</v>
      </c>
      <c r="BX115" s="40"/>
      <c r="BY115" s="40">
        <f t="shared" si="1235"/>
        <v>0</v>
      </c>
      <c r="BZ115" s="40"/>
      <c r="CA115" s="40">
        <f t="shared" si="1236"/>
        <v>0</v>
      </c>
      <c r="CB115" s="46">
        <v>0</v>
      </c>
      <c r="CC115" s="40">
        <f t="shared" si="1237"/>
        <v>0</v>
      </c>
      <c r="CD115" s="40"/>
      <c r="CE115" s="40">
        <f t="shared" si="1238"/>
        <v>0</v>
      </c>
      <c r="CF115" s="40"/>
      <c r="CG115" s="40">
        <f t="shared" si="1239"/>
        <v>0</v>
      </c>
      <c r="CH115" s="46"/>
      <c r="CI115" s="40">
        <f t="shared" si="1240"/>
        <v>0</v>
      </c>
      <c r="CJ115" s="46"/>
      <c r="CK115" s="40">
        <f t="shared" si="1241"/>
        <v>0</v>
      </c>
      <c r="CL115" s="40"/>
      <c r="CM115" s="40">
        <f t="shared" si="1242"/>
        <v>0</v>
      </c>
      <c r="CN115" s="40"/>
      <c r="CO115" s="40">
        <f t="shared" si="1243"/>
        <v>0</v>
      </c>
      <c r="CP115" s="46"/>
      <c r="CQ115" s="40">
        <f t="shared" si="1244"/>
        <v>0</v>
      </c>
      <c r="CR115" s="40"/>
      <c r="CS115" s="40">
        <f t="shared" si="1245"/>
        <v>0</v>
      </c>
      <c r="CT115" s="40"/>
      <c r="CU115" s="40">
        <f t="shared" si="1246"/>
        <v>0</v>
      </c>
      <c r="CV115" s="40"/>
      <c r="CW115" s="40">
        <f t="shared" si="1247"/>
        <v>0</v>
      </c>
      <c r="CX115" s="40"/>
      <c r="CY115" s="40">
        <f t="shared" si="1248"/>
        <v>0</v>
      </c>
      <c r="CZ115" s="40"/>
      <c r="DA115" s="40">
        <f t="shared" si="1249"/>
        <v>0</v>
      </c>
      <c r="DB115" s="40"/>
      <c r="DC115" s="40">
        <f t="shared" si="1250"/>
        <v>0</v>
      </c>
      <c r="DD115" s="40"/>
      <c r="DE115" s="40">
        <f t="shared" si="1251"/>
        <v>0</v>
      </c>
      <c r="DF115" s="44"/>
      <c r="DG115" s="40">
        <f t="shared" si="1252"/>
        <v>0</v>
      </c>
      <c r="DH115" s="40"/>
      <c r="DI115" s="40">
        <f t="shared" si="1253"/>
        <v>0</v>
      </c>
      <c r="DJ115" s="40"/>
      <c r="DK115" s="40">
        <f t="shared" si="1254"/>
        <v>0</v>
      </c>
      <c r="DL115" s="40"/>
      <c r="DM115" s="40">
        <f t="shared" si="1255"/>
        <v>0</v>
      </c>
      <c r="DN115" s="40"/>
      <c r="DO115" s="40">
        <f t="shared" si="1256"/>
        <v>0</v>
      </c>
      <c r="DP115" s="40"/>
      <c r="DQ115" s="40">
        <f t="shared" si="1257"/>
        <v>0</v>
      </c>
      <c r="DR115" s="40"/>
      <c r="DS115" s="40"/>
      <c r="DT115" s="40"/>
      <c r="DU115" s="40">
        <f t="shared" si="1258"/>
        <v>0</v>
      </c>
      <c r="DV115" s="40"/>
      <c r="DW115" s="40">
        <f t="shared" si="1259"/>
        <v>0</v>
      </c>
      <c r="DX115" s="40"/>
      <c r="DY115" s="40">
        <f t="shared" si="1260"/>
        <v>0</v>
      </c>
      <c r="DZ115" s="45"/>
      <c r="EA115" s="40">
        <f t="shared" si="1261"/>
        <v>0</v>
      </c>
      <c r="EB115" s="57"/>
      <c r="EC115" s="40">
        <f t="shared" si="1262"/>
        <v>0</v>
      </c>
      <c r="ED115" s="57"/>
      <c r="EE115" s="40">
        <f t="shared" si="1263"/>
        <v>0</v>
      </c>
      <c r="EF115" s="57"/>
      <c r="EG115" s="40">
        <f t="shared" si="1264"/>
        <v>0</v>
      </c>
      <c r="EH115" s="40"/>
      <c r="EI115" s="40"/>
      <c r="EJ115" s="40"/>
      <c r="EK115" s="40"/>
      <c r="EL115" s="40"/>
      <c r="EM115" s="40"/>
      <c r="EN115" s="48">
        <f t="shared" si="1027"/>
        <v>71</v>
      </c>
      <c r="EO115" s="48">
        <f t="shared" si="1027"/>
        <v>28597033.112630397</v>
      </c>
    </row>
    <row r="116" spans="1:145" s="158" customFormat="1" ht="60" customHeight="1" x14ac:dyDescent="0.25">
      <c r="A116" s="34"/>
      <c r="B116" s="34">
        <v>85</v>
      </c>
      <c r="C116" s="153" t="s">
        <v>294</v>
      </c>
      <c r="D116" s="65" t="s">
        <v>295</v>
      </c>
      <c r="E116" s="36">
        <v>17622</v>
      </c>
      <c r="F116" s="161">
        <v>24.6</v>
      </c>
      <c r="G116" s="162">
        <v>7.4399999999999994E-2</v>
      </c>
      <c r="H116" s="67">
        <v>1</v>
      </c>
      <c r="I116" s="68"/>
      <c r="J116" s="72">
        <v>1.4</v>
      </c>
      <c r="K116" s="72">
        <v>1.68</v>
      </c>
      <c r="L116" s="72">
        <v>2.23</v>
      </c>
      <c r="M116" s="73">
        <v>2.57</v>
      </c>
      <c r="N116" s="40">
        <v>6</v>
      </c>
      <c r="O116" s="40">
        <f t="shared" si="1204"/>
        <v>2678413.1742720003</v>
      </c>
      <c r="P116" s="74"/>
      <c r="Q116" s="40">
        <f t="shared" si="1205"/>
        <v>0</v>
      </c>
      <c r="R116" s="46"/>
      <c r="S116" s="40">
        <f t="shared" si="1206"/>
        <v>0</v>
      </c>
      <c r="T116" s="40">
        <v>0</v>
      </c>
      <c r="U116" s="40">
        <f t="shared" si="1207"/>
        <v>0</v>
      </c>
      <c r="V116" s="40"/>
      <c r="W116" s="40">
        <f t="shared" si="1208"/>
        <v>0</v>
      </c>
      <c r="X116" s="40"/>
      <c r="Y116" s="40">
        <f t="shared" si="1209"/>
        <v>0</v>
      </c>
      <c r="Z116" s="46"/>
      <c r="AA116" s="40">
        <f t="shared" si="1210"/>
        <v>0</v>
      </c>
      <c r="AB116" s="40">
        <v>0</v>
      </c>
      <c r="AC116" s="40">
        <f t="shared" si="1211"/>
        <v>0</v>
      </c>
      <c r="AD116" s="46"/>
      <c r="AE116" s="40">
        <f t="shared" si="1212"/>
        <v>0</v>
      </c>
      <c r="AF116" s="40">
        <v>0</v>
      </c>
      <c r="AG116" s="40">
        <f t="shared" si="1213"/>
        <v>0</v>
      </c>
      <c r="AH116" s="40"/>
      <c r="AI116" s="40">
        <f t="shared" si="1214"/>
        <v>0</v>
      </c>
      <c r="AJ116" s="40">
        <v>0</v>
      </c>
      <c r="AK116" s="40">
        <f t="shared" si="1215"/>
        <v>0</v>
      </c>
      <c r="AL116" s="40"/>
      <c r="AM116" s="40">
        <f t="shared" si="1216"/>
        <v>0</v>
      </c>
      <c r="AN116" s="40"/>
      <c r="AO116" s="40">
        <f t="shared" si="1217"/>
        <v>0</v>
      </c>
      <c r="AP116" s="40">
        <v>0</v>
      </c>
      <c r="AQ116" s="40">
        <f t="shared" si="1218"/>
        <v>0</v>
      </c>
      <c r="AR116" s="40"/>
      <c r="AS116" s="40">
        <f t="shared" si="1219"/>
        <v>0</v>
      </c>
      <c r="AT116" s="40"/>
      <c r="AU116" s="40">
        <f t="shared" si="1220"/>
        <v>0</v>
      </c>
      <c r="AV116" s="40">
        <v>0</v>
      </c>
      <c r="AW116" s="40">
        <f t="shared" si="1221"/>
        <v>0</v>
      </c>
      <c r="AX116" s="40"/>
      <c r="AY116" s="40">
        <f t="shared" si="1222"/>
        <v>0</v>
      </c>
      <c r="AZ116" s="40"/>
      <c r="BA116" s="40">
        <f t="shared" si="1223"/>
        <v>0</v>
      </c>
      <c r="BB116" s="40"/>
      <c r="BC116" s="40">
        <f t="shared" si="1224"/>
        <v>0</v>
      </c>
      <c r="BD116" s="40"/>
      <c r="BE116" s="40">
        <f t="shared" si="1225"/>
        <v>0</v>
      </c>
      <c r="BF116" s="40"/>
      <c r="BG116" s="40">
        <f t="shared" si="1226"/>
        <v>0</v>
      </c>
      <c r="BH116" s="40"/>
      <c r="BI116" s="40">
        <f t="shared" si="1227"/>
        <v>0</v>
      </c>
      <c r="BJ116" s="40"/>
      <c r="BK116" s="40">
        <f t="shared" si="1228"/>
        <v>0</v>
      </c>
      <c r="BL116" s="40"/>
      <c r="BM116" s="40">
        <f t="shared" si="1229"/>
        <v>0</v>
      </c>
      <c r="BN116" s="76"/>
      <c r="BO116" s="40">
        <f t="shared" si="1230"/>
        <v>0</v>
      </c>
      <c r="BP116" s="40"/>
      <c r="BQ116" s="40">
        <f t="shared" si="1231"/>
        <v>0</v>
      </c>
      <c r="BR116" s="40">
        <v>0</v>
      </c>
      <c r="BS116" s="40">
        <f t="shared" si="1232"/>
        <v>0</v>
      </c>
      <c r="BT116" s="40"/>
      <c r="BU116" s="40">
        <f t="shared" si="1233"/>
        <v>0</v>
      </c>
      <c r="BV116" s="40"/>
      <c r="BW116" s="40">
        <f t="shared" si="1234"/>
        <v>0</v>
      </c>
      <c r="BX116" s="40"/>
      <c r="BY116" s="40">
        <f t="shared" si="1235"/>
        <v>0</v>
      </c>
      <c r="BZ116" s="40"/>
      <c r="CA116" s="40">
        <f t="shared" si="1236"/>
        <v>0</v>
      </c>
      <c r="CB116" s="46">
        <v>0</v>
      </c>
      <c r="CC116" s="40">
        <f t="shared" si="1237"/>
        <v>0</v>
      </c>
      <c r="CD116" s="40"/>
      <c r="CE116" s="40">
        <f t="shared" si="1238"/>
        <v>0</v>
      </c>
      <c r="CF116" s="40"/>
      <c r="CG116" s="40">
        <f t="shared" si="1239"/>
        <v>0</v>
      </c>
      <c r="CH116" s="46"/>
      <c r="CI116" s="40">
        <f t="shared" si="1240"/>
        <v>0</v>
      </c>
      <c r="CJ116" s="46"/>
      <c r="CK116" s="40">
        <f t="shared" si="1241"/>
        <v>0</v>
      </c>
      <c r="CL116" s="40"/>
      <c r="CM116" s="40">
        <f t="shared" si="1242"/>
        <v>0</v>
      </c>
      <c r="CN116" s="40"/>
      <c r="CO116" s="40">
        <f t="shared" si="1243"/>
        <v>0</v>
      </c>
      <c r="CP116" s="46"/>
      <c r="CQ116" s="40">
        <f t="shared" si="1244"/>
        <v>0</v>
      </c>
      <c r="CR116" s="40"/>
      <c r="CS116" s="40">
        <f t="shared" si="1245"/>
        <v>0</v>
      </c>
      <c r="CT116" s="40">
        <v>0</v>
      </c>
      <c r="CU116" s="40">
        <f t="shared" si="1246"/>
        <v>0</v>
      </c>
      <c r="CV116" s="40"/>
      <c r="CW116" s="40">
        <f t="shared" si="1247"/>
        <v>0</v>
      </c>
      <c r="CX116" s="40"/>
      <c r="CY116" s="40">
        <f t="shared" si="1248"/>
        <v>0</v>
      </c>
      <c r="CZ116" s="40"/>
      <c r="DA116" s="40">
        <f t="shared" si="1249"/>
        <v>0</v>
      </c>
      <c r="DB116" s="40"/>
      <c r="DC116" s="40">
        <f t="shared" si="1250"/>
        <v>0</v>
      </c>
      <c r="DD116" s="40"/>
      <c r="DE116" s="40">
        <f t="shared" si="1251"/>
        <v>0</v>
      </c>
      <c r="DF116" s="44"/>
      <c r="DG116" s="40">
        <f t="shared" si="1252"/>
        <v>0</v>
      </c>
      <c r="DH116" s="40"/>
      <c r="DI116" s="40">
        <f t="shared" si="1253"/>
        <v>0</v>
      </c>
      <c r="DJ116" s="40">
        <v>0</v>
      </c>
      <c r="DK116" s="40">
        <f t="shared" si="1254"/>
        <v>0</v>
      </c>
      <c r="DL116" s="40"/>
      <c r="DM116" s="40">
        <f t="shared" si="1255"/>
        <v>0</v>
      </c>
      <c r="DN116" s="40"/>
      <c r="DO116" s="40">
        <f t="shared" si="1256"/>
        <v>0</v>
      </c>
      <c r="DP116" s="40"/>
      <c r="DQ116" s="40">
        <f t="shared" si="1257"/>
        <v>0</v>
      </c>
      <c r="DR116" s="40"/>
      <c r="DS116" s="40"/>
      <c r="DT116" s="40"/>
      <c r="DU116" s="40">
        <f t="shared" si="1258"/>
        <v>0</v>
      </c>
      <c r="DV116" s="40"/>
      <c r="DW116" s="40">
        <f t="shared" si="1259"/>
        <v>0</v>
      </c>
      <c r="DX116" s="40"/>
      <c r="DY116" s="40">
        <f t="shared" si="1260"/>
        <v>0</v>
      </c>
      <c r="DZ116" s="45"/>
      <c r="EA116" s="40">
        <f t="shared" si="1261"/>
        <v>0</v>
      </c>
      <c r="EB116" s="57"/>
      <c r="EC116" s="40">
        <f t="shared" si="1262"/>
        <v>0</v>
      </c>
      <c r="ED116" s="57"/>
      <c r="EE116" s="40">
        <f t="shared" si="1263"/>
        <v>0</v>
      </c>
      <c r="EF116" s="57"/>
      <c r="EG116" s="40">
        <f t="shared" si="1264"/>
        <v>0</v>
      </c>
      <c r="EH116" s="40"/>
      <c r="EI116" s="40"/>
      <c r="EJ116" s="40"/>
      <c r="EK116" s="40"/>
      <c r="EL116" s="40"/>
      <c r="EM116" s="40"/>
      <c r="EN116" s="48">
        <f t="shared" si="1027"/>
        <v>6</v>
      </c>
      <c r="EO116" s="48">
        <f t="shared" si="1027"/>
        <v>2678413.1742720003</v>
      </c>
    </row>
    <row r="117" spans="1:145" s="158" customFormat="1" ht="60" customHeight="1" x14ac:dyDescent="0.25">
      <c r="A117" s="34"/>
      <c r="B117" s="34">
        <v>86</v>
      </c>
      <c r="C117" s="153" t="s">
        <v>296</v>
      </c>
      <c r="D117" s="65" t="s">
        <v>297</v>
      </c>
      <c r="E117" s="36">
        <v>17622</v>
      </c>
      <c r="F117" s="161">
        <v>26.75</v>
      </c>
      <c r="G117" s="162">
        <v>0.114</v>
      </c>
      <c r="H117" s="67">
        <v>1</v>
      </c>
      <c r="I117" s="68"/>
      <c r="J117" s="72">
        <v>1.4</v>
      </c>
      <c r="K117" s="72">
        <v>1.68</v>
      </c>
      <c r="L117" s="72">
        <v>2.23</v>
      </c>
      <c r="M117" s="73">
        <v>2.57</v>
      </c>
      <c r="N117" s="40">
        <v>0</v>
      </c>
      <c r="O117" s="40">
        <f t="shared" si="1204"/>
        <v>0</v>
      </c>
      <c r="P117" s="74"/>
      <c r="Q117" s="40">
        <f t="shared" si="1205"/>
        <v>0</v>
      </c>
      <c r="R117" s="46"/>
      <c r="S117" s="40">
        <f t="shared" si="1206"/>
        <v>0</v>
      </c>
      <c r="T117" s="40">
        <v>0</v>
      </c>
      <c r="U117" s="40">
        <f t="shared" si="1207"/>
        <v>0</v>
      </c>
      <c r="V117" s="40"/>
      <c r="W117" s="40">
        <f t="shared" si="1208"/>
        <v>0</v>
      </c>
      <c r="X117" s="40"/>
      <c r="Y117" s="40">
        <f t="shared" si="1209"/>
        <v>0</v>
      </c>
      <c r="Z117" s="46"/>
      <c r="AA117" s="40">
        <f t="shared" si="1210"/>
        <v>0</v>
      </c>
      <c r="AB117" s="40">
        <v>0</v>
      </c>
      <c r="AC117" s="40">
        <f t="shared" si="1211"/>
        <v>0</v>
      </c>
      <c r="AD117" s="46"/>
      <c r="AE117" s="40">
        <f t="shared" si="1212"/>
        <v>0</v>
      </c>
      <c r="AF117" s="40"/>
      <c r="AG117" s="40">
        <f t="shared" si="1213"/>
        <v>0</v>
      </c>
      <c r="AH117" s="40"/>
      <c r="AI117" s="40">
        <f t="shared" si="1214"/>
        <v>0</v>
      </c>
      <c r="AJ117" s="40">
        <v>0</v>
      </c>
      <c r="AK117" s="40">
        <f t="shared" si="1215"/>
        <v>0</v>
      </c>
      <c r="AL117" s="57"/>
      <c r="AM117" s="40">
        <f t="shared" si="1216"/>
        <v>0</v>
      </c>
      <c r="AN117" s="40"/>
      <c r="AO117" s="40">
        <f t="shared" si="1217"/>
        <v>0</v>
      </c>
      <c r="AP117" s="40">
        <v>0</v>
      </c>
      <c r="AQ117" s="40">
        <f t="shared" si="1218"/>
        <v>0</v>
      </c>
      <c r="AR117" s="40"/>
      <c r="AS117" s="40">
        <f t="shared" si="1219"/>
        <v>0</v>
      </c>
      <c r="AT117" s="40"/>
      <c r="AU117" s="40">
        <f t="shared" si="1220"/>
        <v>0</v>
      </c>
      <c r="AV117" s="40">
        <v>0</v>
      </c>
      <c r="AW117" s="40">
        <f t="shared" si="1221"/>
        <v>0</v>
      </c>
      <c r="AX117" s="40"/>
      <c r="AY117" s="40">
        <f t="shared" si="1222"/>
        <v>0</v>
      </c>
      <c r="AZ117" s="40"/>
      <c r="BA117" s="40">
        <f t="shared" si="1223"/>
        <v>0</v>
      </c>
      <c r="BB117" s="40"/>
      <c r="BC117" s="40">
        <f t="shared" si="1224"/>
        <v>0</v>
      </c>
      <c r="BD117" s="40"/>
      <c r="BE117" s="40">
        <f t="shared" si="1225"/>
        <v>0</v>
      </c>
      <c r="BF117" s="40"/>
      <c r="BG117" s="40">
        <f t="shared" si="1226"/>
        <v>0</v>
      </c>
      <c r="BH117" s="40"/>
      <c r="BI117" s="40">
        <f t="shared" si="1227"/>
        <v>0</v>
      </c>
      <c r="BJ117" s="40"/>
      <c r="BK117" s="40">
        <f t="shared" si="1228"/>
        <v>0</v>
      </c>
      <c r="BL117" s="40"/>
      <c r="BM117" s="40">
        <f t="shared" si="1229"/>
        <v>0</v>
      </c>
      <c r="BN117" s="76"/>
      <c r="BO117" s="40">
        <f t="shared" si="1230"/>
        <v>0</v>
      </c>
      <c r="BP117" s="40"/>
      <c r="BQ117" s="40">
        <f t="shared" si="1231"/>
        <v>0</v>
      </c>
      <c r="BR117" s="40">
        <v>0</v>
      </c>
      <c r="BS117" s="40">
        <f t="shared" si="1232"/>
        <v>0</v>
      </c>
      <c r="BT117" s="40"/>
      <c r="BU117" s="40">
        <f t="shared" si="1233"/>
        <v>0</v>
      </c>
      <c r="BV117" s="40"/>
      <c r="BW117" s="40">
        <f t="shared" si="1234"/>
        <v>0</v>
      </c>
      <c r="BX117" s="40"/>
      <c r="BY117" s="40">
        <f t="shared" si="1235"/>
        <v>0</v>
      </c>
      <c r="BZ117" s="40"/>
      <c r="CA117" s="40">
        <f t="shared" si="1236"/>
        <v>0</v>
      </c>
      <c r="CB117" s="46">
        <v>0</v>
      </c>
      <c r="CC117" s="40">
        <f t="shared" si="1237"/>
        <v>0</v>
      </c>
      <c r="CD117" s="40"/>
      <c r="CE117" s="40">
        <f t="shared" si="1238"/>
        <v>0</v>
      </c>
      <c r="CF117" s="40"/>
      <c r="CG117" s="40">
        <f t="shared" si="1239"/>
        <v>0</v>
      </c>
      <c r="CH117" s="46"/>
      <c r="CI117" s="40">
        <f t="shared" si="1240"/>
        <v>0</v>
      </c>
      <c r="CJ117" s="46"/>
      <c r="CK117" s="40">
        <f t="shared" si="1241"/>
        <v>0</v>
      </c>
      <c r="CL117" s="40"/>
      <c r="CM117" s="40">
        <f t="shared" si="1242"/>
        <v>0</v>
      </c>
      <c r="CN117" s="40"/>
      <c r="CO117" s="40">
        <f t="shared" si="1243"/>
        <v>0</v>
      </c>
      <c r="CP117" s="46"/>
      <c r="CQ117" s="40">
        <f t="shared" si="1244"/>
        <v>0</v>
      </c>
      <c r="CR117" s="40"/>
      <c r="CS117" s="40">
        <f t="shared" si="1245"/>
        <v>0</v>
      </c>
      <c r="CT117" s="40">
        <v>0</v>
      </c>
      <c r="CU117" s="40">
        <f t="shared" si="1246"/>
        <v>0</v>
      </c>
      <c r="CV117" s="40"/>
      <c r="CW117" s="40">
        <f t="shared" si="1247"/>
        <v>0</v>
      </c>
      <c r="CX117" s="40"/>
      <c r="CY117" s="40">
        <f t="shared" si="1248"/>
        <v>0</v>
      </c>
      <c r="CZ117" s="40"/>
      <c r="DA117" s="40">
        <f t="shared" si="1249"/>
        <v>0</v>
      </c>
      <c r="DB117" s="40"/>
      <c r="DC117" s="40">
        <f t="shared" si="1250"/>
        <v>0</v>
      </c>
      <c r="DD117" s="40"/>
      <c r="DE117" s="40">
        <f t="shared" si="1251"/>
        <v>0</v>
      </c>
      <c r="DF117" s="44">
        <v>0</v>
      </c>
      <c r="DG117" s="40">
        <f t="shared" si="1252"/>
        <v>0</v>
      </c>
      <c r="DH117" s="40"/>
      <c r="DI117" s="40">
        <f t="shared" si="1253"/>
        <v>0</v>
      </c>
      <c r="DJ117" s="40">
        <v>0</v>
      </c>
      <c r="DK117" s="40">
        <f t="shared" si="1254"/>
        <v>0</v>
      </c>
      <c r="DL117" s="57"/>
      <c r="DM117" s="40">
        <f t="shared" si="1255"/>
        <v>0</v>
      </c>
      <c r="DN117" s="40"/>
      <c r="DO117" s="40">
        <f t="shared" si="1256"/>
        <v>0</v>
      </c>
      <c r="DP117" s="40"/>
      <c r="DQ117" s="40">
        <f t="shared" si="1257"/>
        <v>0</v>
      </c>
      <c r="DR117" s="40"/>
      <c r="DS117" s="40"/>
      <c r="DT117" s="40"/>
      <c r="DU117" s="40">
        <f t="shared" si="1258"/>
        <v>0</v>
      </c>
      <c r="DV117" s="40"/>
      <c r="DW117" s="40">
        <f t="shared" si="1259"/>
        <v>0</v>
      </c>
      <c r="DX117" s="40"/>
      <c r="DY117" s="40">
        <f t="shared" si="1260"/>
        <v>0</v>
      </c>
      <c r="DZ117" s="45"/>
      <c r="EA117" s="40">
        <f t="shared" si="1261"/>
        <v>0</v>
      </c>
      <c r="EB117" s="57"/>
      <c r="EC117" s="40">
        <f t="shared" si="1262"/>
        <v>0</v>
      </c>
      <c r="ED117" s="57"/>
      <c r="EE117" s="40">
        <f t="shared" si="1263"/>
        <v>0</v>
      </c>
      <c r="EF117" s="57"/>
      <c r="EG117" s="40">
        <f t="shared" si="1264"/>
        <v>0</v>
      </c>
      <c r="EH117" s="40"/>
      <c r="EI117" s="40"/>
      <c r="EJ117" s="40"/>
      <c r="EK117" s="40"/>
      <c r="EL117" s="40"/>
      <c r="EM117" s="40"/>
      <c r="EN117" s="48">
        <f t="shared" si="1027"/>
        <v>0</v>
      </c>
      <c r="EO117" s="48">
        <f t="shared" si="1027"/>
        <v>0</v>
      </c>
    </row>
    <row r="118" spans="1:145" s="158" customFormat="1" ht="15.75" customHeight="1" x14ac:dyDescent="0.25">
      <c r="A118" s="34"/>
      <c r="B118" s="34">
        <v>87</v>
      </c>
      <c r="C118" s="153" t="s">
        <v>298</v>
      </c>
      <c r="D118" s="65" t="s">
        <v>299</v>
      </c>
      <c r="E118" s="36">
        <v>17622</v>
      </c>
      <c r="F118" s="67">
        <v>2.62</v>
      </c>
      <c r="G118" s="38"/>
      <c r="H118" s="67">
        <v>1</v>
      </c>
      <c r="I118" s="68"/>
      <c r="J118" s="72">
        <v>1.4</v>
      </c>
      <c r="K118" s="72">
        <v>1.68</v>
      </c>
      <c r="L118" s="72">
        <v>2.23</v>
      </c>
      <c r="M118" s="73">
        <v>2.57</v>
      </c>
      <c r="N118" s="40">
        <v>0</v>
      </c>
      <c r="O118" s="41">
        <f>(N118*$E118*$F118*$H118*$J118*O$10)</f>
        <v>0</v>
      </c>
      <c r="P118" s="74"/>
      <c r="Q118" s="41">
        <f>(P118*$E118*$F118*$H118*$J118*Q$10)</f>
        <v>0</v>
      </c>
      <c r="R118" s="46"/>
      <c r="S118" s="41">
        <f>(R118*$E118*$F118*$H118*$J118*S$10)</f>
        <v>0</v>
      </c>
      <c r="T118" s="40"/>
      <c r="U118" s="41">
        <f>(T118*$E118*$F118*$H118*$J118*U$10)</f>
        <v>0</v>
      </c>
      <c r="V118" s="40"/>
      <c r="W118" s="41">
        <f>(V118*$E118*$F118*$H118*$J118*W$10)</f>
        <v>0</v>
      </c>
      <c r="X118" s="40"/>
      <c r="Y118" s="41">
        <f>(X118*$E118*$F118*$H118*$J118*Y$10)</f>
        <v>0</v>
      </c>
      <c r="Z118" s="46"/>
      <c r="AA118" s="41">
        <f>(Z118*$E118*$F118*$H118*$J118*AA$10)</f>
        <v>0</v>
      </c>
      <c r="AB118" s="40">
        <v>0</v>
      </c>
      <c r="AC118" s="41">
        <f>(AB118*$E118*$F118*$H118*$J118*AC$10)</f>
        <v>0</v>
      </c>
      <c r="AD118" s="46"/>
      <c r="AE118" s="40">
        <f>SUM(AD118*$E118*$F118*$H118*$K118*$AE$10)</f>
        <v>0</v>
      </c>
      <c r="AF118" s="46"/>
      <c r="AG118" s="40">
        <f>SUM(AF118*$E118*$F118*$H118*$K118)</f>
        <v>0</v>
      </c>
      <c r="AH118" s="40"/>
      <c r="AI118" s="43">
        <f>(AH118*$E118*$F118*$H118*$J118*AI$10)</f>
        <v>0</v>
      </c>
      <c r="AJ118" s="40"/>
      <c r="AK118" s="43">
        <f>(AJ118*$E118*$F118*$H118*$J118*AK$10)</f>
        <v>0</v>
      </c>
      <c r="AL118" s="40"/>
      <c r="AM118" s="43">
        <f>(AL118*$E118*$F118*$H118*$J118*AM$10)</f>
        <v>0</v>
      </c>
      <c r="AN118" s="40"/>
      <c r="AO118" s="43">
        <f>(AN118*$E118*$F118*$H118*$J118*AO$10)</f>
        <v>0</v>
      </c>
      <c r="AP118" s="40">
        <v>0</v>
      </c>
      <c r="AQ118" s="43">
        <f>(AP118*$E118*$F118*$H118*$J118*AQ$10)</f>
        <v>0</v>
      </c>
      <c r="AR118" s="40"/>
      <c r="AS118" s="43">
        <f>(AR118*$E118*$F118*$H118*$J118*AS$10)</f>
        <v>0</v>
      </c>
      <c r="AT118" s="40"/>
      <c r="AU118" s="43">
        <f>(AT118*$E118*$F118*$H118*$J118*AU$10)</f>
        <v>0</v>
      </c>
      <c r="AV118" s="40">
        <v>0</v>
      </c>
      <c r="AW118" s="43">
        <f>(AV118*$E118*$F118*$H118*$J118*AW$10)</f>
        <v>0</v>
      </c>
      <c r="AX118" s="40"/>
      <c r="AY118" s="43">
        <f>(AX118*$E118*$F118*$H118*$J118*AY$10)</f>
        <v>0</v>
      </c>
      <c r="AZ118" s="40"/>
      <c r="BA118" s="43">
        <f>(AZ118*$E118*$F118*$H118*$J118*BA$10)</f>
        <v>0</v>
      </c>
      <c r="BB118" s="40"/>
      <c r="BC118" s="43">
        <f>(BB118*$E118*$F118*$H118*$J118*BC$10)</f>
        <v>0</v>
      </c>
      <c r="BD118" s="40"/>
      <c r="BE118" s="43">
        <f>(BD118*$E118*$F118*$H118*$J118*BE$10)</f>
        <v>0</v>
      </c>
      <c r="BF118" s="40"/>
      <c r="BG118" s="43">
        <f>(BF118*$E118*$F118*$H118*$J118*BG$10)</f>
        <v>0</v>
      </c>
      <c r="BH118" s="40"/>
      <c r="BI118" s="43">
        <f>(BH118*$E118*$F118*$H118*$J118*BI$10)</f>
        <v>0</v>
      </c>
      <c r="BJ118" s="40"/>
      <c r="BK118" s="43">
        <f>(BJ118*$E118*$F118*$H118*$J118*BK$10)</f>
        <v>0</v>
      </c>
      <c r="BL118" s="40"/>
      <c r="BM118" s="43">
        <f>(BL118*$E118*$F118*$H118*$J118*BM$10)</f>
        <v>0</v>
      </c>
      <c r="BN118" s="76"/>
      <c r="BO118" s="43">
        <f>(BN118*$E118*$F118*$H118*$J118*BO$10)</f>
        <v>0</v>
      </c>
      <c r="BP118" s="40"/>
      <c r="BQ118" s="43">
        <f>(BP118*$E118*$F118*$H118*$J118*BQ$10)</f>
        <v>0</v>
      </c>
      <c r="BR118" s="40"/>
      <c r="BS118" s="43">
        <f>(BR118*$E118*$F118*$H118*$J118*BS$10)</f>
        <v>0</v>
      </c>
      <c r="BT118" s="40"/>
      <c r="BU118" s="43">
        <f>(BT118*$E118*$F118*$H118*$J118*BU$10)</f>
        <v>0</v>
      </c>
      <c r="BV118" s="40"/>
      <c r="BW118" s="43">
        <f>(BV118*$E118*$F118*$H118*$J118*BW$10)</f>
        <v>0</v>
      </c>
      <c r="BX118" s="40"/>
      <c r="BY118" s="43">
        <f>(BX118*$E118*$F118*$H118*$J118*BY$10)</f>
        <v>0</v>
      </c>
      <c r="BZ118" s="40"/>
      <c r="CA118" s="43">
        <f>(BZ118*$E118*$F118*$H118*$J118*CA$10)</f>
        <v>0</v>
      </c>
      <c r="CB118" s="46">
        <v>0</v>
      </c>
      <c r="CC118" s="43">
        <f>SUM(CB118*$E118*$F118*$H118*$K118*CC$10)</f>
        <v>0</v>
      </c>
      <c r="CD118" s="40"/>
      <c r="CE118" s="43">
        <f>SUM(CD118*$E118*$F118*$H118*$K118*CE$10)</f>
        <v>0</v>
      </c>
      <c r="CF118" s="40"/>
      <c r="CG118" s="43">
        <f>SUM(CF118*$E118*$F118*$H118*$K118*CG$10)</f>
        <v>0</v>
      </c>
      <c r="CH118" s="46"/>
      <c r="CI118" s="43">
        <f>SUM(CH118*$E118*$F118*$H118*$K118*CI$10)</f>
        <v>0</v>
      </c>
      <c r="CJ118" s="46"/>
      <c r="CK118" s="43">
        <f>SUM(CJ118*$E118*$F118*$H118*$K118*CK$10)</f>
        <v>0</v>
      </c>
      <c r="CL118" s="40"/>
      <c r="CM118" s="43">
        <f>SUM(CL118*$E118*$F118*$H118*$K118*CM$10)</f>
        <v>0</v>
      </c>
      <c r="CN118" s="40"/>
      <c r="CO118" s="43">
        <f>SUM(CN118*$E118*$F118*$H118*$K118*CO$10)</f>
        <v>0</v>
      </c>
      <c r="CP118" s="46"/>
      <c r="CQ118" s="43">
        <f>SUM(CP118*$E118*$F118*$H118*$K118*CQ$10)</f>
        <v>0</v>
      </c>
      <c r="CR118" s="40"/>
      <c r="CS118" s="43">
        <f>SUM(CR118*$E118*$F118*$H118*$K118*CS$10)</f>
        <v>0</v>
      </c>
      <c r="CT118" s="40"/>
      <c r="CU118" s="43">
        <f>SUM(CT118*$E118*$F118*$H118*$K118*CU$10)</f>
        <v>0</v>
      </c>
      <c r="CV118" s="40"/>
      <c r="CW118" s="43">
        <f>SUM(CV118*$E118*$F118*$H118*$K118*CW$10)</f>
        <v>0</v>
      </c>
      <c r="CX118" s="40"/>
      <c r="CY118" s="43">
        <f>SUM(CX118*$E118*$F118*$H118*$K118*CY$10)</f>
        <v>0</v>
      </c>
      <c r="CZ118" s="40"/>
      <c r="DA118" s="43">
        <f>SUM(CZ118*$E118*$F118*$H118*$K118*DA$10)</f>
        <v>0</v>
      </c>
      <c r="DB118" s="40"/>
      <c r="DC118" s="43">
        <f>SUM(DB118*$E118*$F118*$H118*$K118*DC$10)</f>
        <v>0</v>
      </c>
      <c r="DD118" s="40"/>
      <c r="DE118" s="40">
        <f>SUM(DD118*$E118*$F118*$H118*$K118*DE$10)</f>
        <v>0</v>
      </c>
      <c r="DF118" s="50"/>
      <c r="DG118" s="40">
        <f>SUM(DF118*$E118*$F118*$H118*$K118*DG$10)</f>
        <v>0</v>
      </c>
      <c r="DH118" s="40"/>
      <c r="DI118" s="40">
        <f>SUM(DH118*$E118*$F118*$H118*$L118*DI$10)</f>
        <v>0</v>
      </c>
      <c r="DJ118" s="40"/>
      <c r="DK118" s="40">
        <f>SUM(DJ118*$E118*$F118*$H118*$M118*DK$10)</f>
        <v>0</v>
      </c>
      <c r="DL118" s="40"/>
      <c r="DM118" s="41">
        <f>(DL118*$E118*$F118*$H118*$J118*DM$10)</f>
        <v>0</v>
      </c>
      <c r="DN118" s="40"/>
      <c r="DO118" s="41">
        <f>(DN118*$E118*$F118*$H118*$J118*DO$10)</f>
        <v>0</v>
      </c>
      <c r="DP118" s="40"/>
      <c r="DQ118" s="43">
        <f>SUM(DP118*$E118*$F118*$H118)</f>
        <v>0</v>
      </c>
      <c r="DR118" s="40"/>
      <c r="DS118" s="46"/>
      <c r="DT118" s="40"/>
      <c r="DU118" s="41">
        <f>(DT118*$E118*$F118*$H118*$J118*DU$10)</f>
        <v>0</v>
      </c>
      <c r="DV118" s="40"/>
      <c r="DW118" s="41">
        <f>(DV118*$E118*$F118*$H118*$J118*DW$10)</f>
        <v>0</v>
      </c>
      <c r="DX118" s="40"/>
      <c r="DY118" s="46"/>
      <c r="DZ118" s="45"/>
      <c r="EA118" s="45"/>
      <c r="EB118" s="57"/>
      <c r="EC118" s="46">
        <f>(EB118*$E118*$F118*$H118*$J118)</f>
        <v>0</v>
      </c>
      <c r="ED118" s="57"/>
      <c r="EE118" s="57"/>
      <c r="EF118" s="57"/>
      <c r="EG118" s="47">
        <f>(EF118*$E118*$F118*$H118*$J118)</f>
        <v>0</v>
      </c>
      <c r="EH118" s="77"/>
      <c r="EI118" s="77"/>
      <c r="EJ118" s="77"/>
      <c r="EK118" s="77"/>
      <c r="EL118" s="47"/>
      <c r="EM118" s="77"/>
      <c r="EN118" s="48">
        <f t="shared" si="1027"/>
        <v>0</v>
      </c>
      <c r="EO118" s="48">
        <f t="shared" si="1027"/>
        <v>0</v>
      </c>
    </row>
    <row r="119" spans="1:145" ht="53.25" customHeight="1" x14ac:dyDescent="0.25">
      <c r="A119" s="34"/>
      <c r="B119" s="34">
        <v>88</v>
      </c>
      <c r="C119" s="166" t="s">
        <v>300</v>
      </c>
      <c r="D119" s="80" t="s">
        <v>301</v>
      </c>
      <c r="E119" s="36">
        <v>17622</v>
      </c>
      <c r="F119" s="161">
        <v>0.33</v>
      </c>
      <c r="G119" s="162">
        <v>0.33179999999999998</v>
      </c>
      <c r="H119" s="67">
        <v>1</v>
      </c>
      <c r="I119" s="68"/>
      <c r="J119" s="66">
        <v>1.4</v>
      </c>
      <c r="K119" s="66">
        <v>1.68</v>
      </c>
      <c r="L119" s="66">
        <v>2.23</v>
      </c>
      <c r="M119" s="69">
        <v>2.57</v>
      </c>
      <c r="N119" s="40">
        <v>0</v>
      </c>
      <c r="O119" s="40">
        <f t="shared" ref="O119:O140" si="1265">(N119*$E119*$F119*((1-$G119)+$G119*$J119*$H119*O$10))</f>
        <v>0</v>
      </c>
      <c r="P119" s="74"/>
      <c r="Q119" s="40">
        <f t="shared" ref="Q119:Q140" si="1266">(P119*$E119*$F119*((1-$G119)+$G119*$J119*$H119*Q$10))</f>
        <v>0</v>
      </c>
      <c r="R119" s="46">
        <v>994</v>
      </c>
      <c r="S119" s="40">
        <f t="shared" ref="S119:S140" si="1267">(R119*$E119*$F119*((1-$G119)+$G119*$J119*$H119*S$10))</f>
        <v>6547538.9393568002</v>
      </c>
      <c r="T119" s="40"/>
      <c r="U119" s="40">
        <f t="shared" ref="U119:U140" si="1268">(T119*$E119*$F119*((1-$G119)+$G119*$J119*$H119*U$10))</f>
        <v>0</v>
      </c>
      <c r="V119" s="40"/>
      <c r="W119" s="40">
        <f t="shared" ref="W119:W140" si="1269">(V119*$E119*$F119*((1-$G119)+$G119*$J119*$H119*W$10))</f>
        <v>0</v>
      </c>
      <c r="X119" s="40"/>
      <c r="Y119" s="40">
        <f t="shared" ref="Y119:Y140" si="1270">(X119*$E119*$F119*((1-$G119)+$G119*$J119*$H119*Y$10))</f>
        <v>0</v>
      </c>
      <c r="Z119" s="46"/>
      <c r="AA119" s="40">
        <f t="shared" ref="AA119:AA140" si="1271">(Z119*$E119*$F119*((1-$G119)+$G119*$J119*$H119*AA$10))</f>
        <v>0</v>
      </c>
      <c r="AB119" s="40">
        <v>180</v>
      </c>
      <c r="AC119" s="40">
        <f t="shared" ref="AC119:AC140" si="1272">(AB119*$E119*$F119*((1-$G119)+$G119*$J119*$H119*AC$10))</f>
        <v>1185671.0352960001</v>
      </c>
      <c r="AD119" s="46"/>
      <c r="AE119" s="40">
        <f t="shared" ref="AE119:AE140" si="1273">(AD119*$E119*$F119*((1-$G119)+$G119*$K119*$H119*AE$10))</f>
        <v>0</v>
      </c>
      <c r="AF119" s="40">
        <v>65</v>
      </c>
      <c r="AG119" s="40">
        <f t="shared" ref="AG119:AG140" si="1274">(AF119*$E119*$F119*((1-$G119)+$G119*$K119*$H119*AG$10))</f>
        <v>463275.94444559998</v>
      </c>
      <c r="AH119" s="40"/>
      <c r="AI119" s="40">
        <f t="shared" ref="AI119:AI140" si="1275">(AH119*$E119*$F119*((1-$G119)+$G119*$J119*$H119*AI$10))</f>
        <v>0</v>
      </c>
      <c r="AJ119" s="40"/>
      <c r="AK119" s="40">
        <f t="shared" ref="AK119:AK140" si="1276">(AJ119*$E119*$F119*((1-$G119)+$G119*$J119*$H119*AK$10))</f>
        <v>0</v>
      </c>
      <c r="AL119" s="40"/>
      <c r="AM119" s="40">
        <f t="shared" ref="AM119:AM140" si="1277">(AL119*$E119*$F119*((1-$G119)+$G119*$J119*$H119*AM$10))</f>
        <v>0</v>
      </c>
      <c r="AN119" s="40"/>
      <c r="AO119" s="40">
        <f t="shared" ref="AO119:AO140" si="1278">(AN119*$E119*$F119*((1-$G119)+$G119*$J119*$H119*AO$10))</f>
        <v>0</v>
      </c>
      <c r="AP119" s="40">
        <v>60</v>
      </c>
      <c r="AQ119" s="40">
        <f t="shared" ref="AQ119:AQ140" si="1279">(AP119*$E119*$F119*((1-$G119)+$G119*$J119*$H119*AQ$10))</f>
        <v>395223.67843200004</v>
      </c>
      <c r="AR119" s="40">
        <v>1580</v>
      </c>
      <c r="AS119" s="40">
        <f t="shared" ref="AS119:AS140" si="1280">(AR119*$E119*$F119*((1-$G119)+$G119*$J119*$H119*AS$10))</f>
        <v>10407556.865376001</v>
      </c>
      <c r="AT119" s="40"/>
      <c r="AU119" s="40">
        <f t="shared" ref="AU119:AU140" si="1281">(AT119*$E119*$F119*((1-$G119)+$G119*$J119*$H119*AU$10))</f>
        <v>0</v>
      </c>
      <c r="AV119" s="40">
        <v>250</v>
      </c>
      <c r="AW119" s="40">
        <f t="shared" ref="AW119:AW140" si="1282">(AV119*$E119*$F119*((1-$G119)+$G119*$J119*$H119*AW$10))</f>
        <v>1646765.3267999999</v>
      </c>
      <c r="AX119" s="40">
        <v>1700</v>
      </c>
      <c r="AY119" s="40">
        <f t="shared" ref="AY119:AY140" si="1283">(AX119*$E119*$F119*((1-$G119)+$G119*$J119*$H119*AY$10))</f>
        <v>11198004.222239999</v>
      </c>
      <c r="AZ119" s="40"/>
      <c r="BA119" s="40">
        <f t="shared" ref="BA119:BA140" si="1284">(AZ119*$E119*$F119*((1-$G119)+$G119*$J119*$H119*BA$10))</f>
        <v>0</v>
      </c>
      <c r="BB119" s="40"/>
      <c r="BC119" s="40">
        <f t="shared" ref="BC119:BC140" si="1285">(BB119*$E119*$F119*((1-$G119)+$G119*$J119*$H119*BC$10))</f>
        <v>0</v>
      </c>
      <c r="BD119" s="40"/>
      <c r="BE119" s="40">
        <f t="shared" ref="BE119:BE140" si="1286">(BD119*$E119*$F119*((1-$G119)+$G119*$J119*$H119*BE$10))</f>
        <v>0</v>
      </c>
      <c r="BF119" s="40"/>
      <c r="BG119" s="40">
        <f t="shared" ref="BG119:BG140" si="1287">(BF119*$E119*$F119*((1-$G119)+$G119*$J119*$H119*BG$10))</f>
        <v>0</v>
      </c>
      <c r="BH119" s="40"/>
      <c r="BI119" s="40">
        <f t="shared" ref="BI119:BI140" si="1288">(BH119*$E119*$F119*((1-$G119)+$G119*$J119*$H119*BI$10))</f>
        <v>0</v>
      </c>
      <c r="BJ119" s="40"/>
      <c r="BK119" s="40">
        <f t="shared" ref="BK119:BK139" si="1289">(BJ119*$E119*$F119*((1-$G119)+$G119*$J119*$H119*BK$10))</f>
        <v>0</v>
      </c>
      <c r="BL119" s="40"/>
      <c r="BM119" s="40">
        <f t="shared" ref="BM119:BM140" si="1290">(BL119*$E119*$F119*((1-$G119)+$G119*$J119*$H119*BM$10))</f>
        <v>0</v>
      </c>
      <c r="BN119" s="76"/>
      <c r="BO119" s="40">
        <f t="shared" ref="BO119:BO140" si="1291">(BN119*$E119*$F119*((1-$G119)+$G119*$J119*$H119*BO$10))</f>
        <v>0</v>
      </c>
      <c r="BP119" s="40">
        <v>49</v>
      </c>
      <c r="BQ119" s="40">
        <f>(BP119*$E119*$F119*((1-$G119)+$G119*$J119*$H119*BQ$10))</f>
        <v>322766.00405279995</v>
      </c>
      <c r="BR119" s="40"/>
      <c r="BS119" s="40">
        <f t="shared" ref="BS119:BS140" si="1292">(BR119*$E119*$F119*((1-$G119)+$G119*$J119*$H119*BS$10))</f>
        <v>0</v>
      </c>
      <c r="BT119" s="40">
        <v>10</v>
      </c>
      <c r="BU119" s="40">
        <f t="shared" ref="BU119:BU140" si="1293">(BT119*$E119*$F119*((1-$G119)+$G119*$J119*$H119*BU$10))</f>
        <v>65870.613072000007</v>
      </c>
      <c r="BV119" s="40"/>
      <c r="BW119" s="40">
        <f t="shared" ref="BW119:BW140" si="1294">(BV119*$E119*$F119*((1-$G119)+$G119*$J119*$H119*BW$10))</f>
        <v>0</v>
      </c>
      <c r="BX119" s="40">
        <v>40</v>
      </c>
      <c r="BY119" s="40">
        <f t="shared" ref="BY119:BY140" si="1295">(BX119*$E119*$F119*((1-$G119)+$G119*$J119*$H119*BY$10))</f>
        <v>263482.45228800003</v>
      </c>
      <c r="BZ119" s="40">
        <v>7</v>
      </c>
      <c r="CA119" s="40">
        <f t="shared" ref="CA119:CA140" si="1296">(BZ119*$E119*$F119*((1-$G119)+$G119*$J119*$H119*CA$10))</f>
        <v>46109.429150399999</v>
      </c>
      <c r="CB119" s="46">
        <v>800</v>
      </c>
      <c r="CC119" s="40">
        <f>(CB119*$E119*$F119*((1-$G119)+$G119*$K119*$H119*CC$10))</f>
        <v>5701857.7777919993</v>
      </c>
      <c r="CD119" s="40">
        <v>380</v>
      </c>
      <c r="CE119" s="40">
        <f t="shared" ref="CE119:CE140" si="1297">(CD119*$E119*$F119*((1-$G119)+$G119*$K119*$H119*CE$10))</f>
        <v>2708382.4444511998</v>
      </c>
      <c r="CF119" s="40">
        <v>660</v>
      </c>
      <c r="CG119" s="40">
        <f t="shared" ref="CG119:CG140" si="1298">(CF119*$E119*$F119*((1-$G119)+$G119*$K119*$H119*CG$10))</f>
        <v>4704032.6666783998</v>
      </c>
      <c r="CH119" s="46"/>
      <c r="CI119" s="40">
        <f t="shared" ref="CI119:CI140" si="1299">(CH119*$E119*$F119*((1-$G119)+$G119*$K119*$H119*CI$10))</f>
        <v>0</v>
      </c>
      <c r="CJ119" s="46"/>
      <c r="CK119" s="40">
        <f t="shared" ref="CK119:CK140" si="1300">(CJ119*$E119*$F119*((1-$G119)+$G119*$K119*$H119*CK$10))</f>
        <v>0</v>
      </c>
      <c r="CL119" s="40">
        <v>111</v>
      </c>
      <c r="CM119" s="40">
        <f t="shared" ref="CM119:CM140" si="1301">(CL119*$E119*$F119*((1-$G119)+$G119*$K119*$H119*CM$10))</f>
        <v>791132.76666863984</v>
      </c>
      <c r="CN119" s="40"/>
      <c r="CO119" s="40">
        <f t="shared" ref="CO119:CO140" si="1302">(CN119*$E119*$F119*((1-$G119)+$G119*$K119*$H119*CO$10))</f>
        <v>0</v>
      </c>
      <c r="CP119" s="46"/>
      <c r="CQ119" s="40">
        <f t="shared" ref="CQ119:CQ140" si="1303">(CP119*$E119*$F119*((1-$G119)+$G119*$K119*$H119*CQ$10))</f>
        <v>0</v>
      </c>
      <c r="CR119" s="40">
        <v>45</v>
      </c>
      <c r="CS119" s="40">
        <f t="shared" ref="CS119:CS140" si="1304">(CR119*$E119*$F119*((1-$G119)+$G119*$K119*$H119*CS$10))</f>
        <v>320729.50000079995</v>
      </c>
      <c r="CT119" s="40">
        <v>70</v>
      </c>
      <c r="CU119" s="40">
        <f t="shared" ref="CU119:CU140" si="1305">(CT119*$E119*$F119*((1-$G119)+$G119*$K119*$H119*CU$10))</f>
        <v>498912.55555679993</v>
      </c>
      <c r="CV119" s="40"/>
      <c r="CW119" s="40">
        <f t="shared" ref="CW119:CW140" si="1306">(CV119*$E119*$F119*((1-$G119)+$G119*$K119*$H119*CW$10))</f>
        <v>0</v>
      </c>
      <c r="CX119" s="40"/>
      <c r="CY119" s="40">
        <f t="shared" ref="CY119:CY140" si="1307">(CX119*$E119*$F119*((1-$G119)+$G119*$K119*$H119*CY$10))</f>
        <v>0</v>
      </c>
      <c r="CZ119" s="40">
        <v>70</v>
      </c>
      <c r="DA119" s="40">
        <f t="shared" ref="DA119:DA140" si="1308">(CZ119*$E119*$F119*((1-$G119)+$G119*$K119*$H119*DA$10))</f>
        <v>498912.55555679993</v>
      </c>
      <c r="DB119" s="40"/>
      <c r="DC119" s="40">
        <f t="shared" ref="DC119:DC140" si="1309">(DB119*$E119*$F119*((1-$G119)+$G119*$K119*$H119*DC$10))</f>
        <v>0</v>
      </c>
      <c r="DD119" s="40"/>
      <c r="DE119" s="40">
        <f t="shared" ref="DE119:DE140" si="1310">(DD119*$E119*$F119*((1-$G119)+$G119*$K119*$H119*DE$10))</f>
        <v>0</v>
      </c>
      <c r="DF119" s="44"/>
      <c r="DG119" s="40">
        <f t="shared" ref="DG119:DG140" si="1311">(DF119*$E119*$F119*((1-$G119)+$G119*$K119*$H119*DG$10))</f>
        <v>0</v>
      </c>
      <c r="DH119" s="40"/>
      <c r="DI119" s="40">
        <f t="shared" ref="DI119:DI140" si="1312">(DH119*$E119*$F119*((1-$G119)+$G119*$L119*$H119*DI$10))</f>
        <v>0</v>
      </c>
      <c r="DJ119" s="40"/>
      <c r="DK119" s="40">
        <f t="shared" ref="DK119:DK140" si="1313">(DJ119*$E119*$F119*((1-$G119)+$G119*$M119*$H119*DK$10))</f>
        <v>0</v>
      </c>
      <c r="DL119" s="40"/>
      <c r="DM119" s="40">
        <f t="shared" ref="DM119:DM140" si="1314">(DL119*$E119*$F119*((1-$G119)+$G119*$J119*$H119*DM$10))</f>
        <v>0</v>
      </c>
      <c r="DN119" s="40"/>
      <c r="DO119" s="40">
        <f t="shared" ref="DO119:DO140" si="1315">(DN119*$E119*$F119*((1-$G119)+$G119*$J119*$H119*DO$10))</f>
        <v>0</v>
      </c>
      <c r="DP119" s="40"/>
      <c r="DQ119" s="40">
        <f t="shared" ref="DQ119:DQ140" si="1316">(DP119*$E119*$F119*((1-$G119)+$G119*$H119*DQ$10))</f>
        <v>0</v>
      </c>
      <c r="DR119" s="40"/>
      <c r="DS119" s="40"/>
      <c r="DT119" s="40"/>
      <c r="DU119" s="40">
        <f t="shared" ref="DU119:DU140" si="1317">(DT119*$E119*$F119*((1-$G119)+$G119*$J119*$H119*DU$10))</f>
        <v>0</v>
      </c>
      <c r="DV119" s="40"/>
      <c r="DW119" s="40">
        <f t="shared" ref="DW119:DW140" si="1318">(DV119*$E119*$F119*((1-$G119)+$G119*$J119*$H119*DW$10))</f>
        <v>0</v>
      </c>
      <c r="DX119" s="40">
        <v>50</v>
      </c>
      <c r="DY119" s="40">
        <f t="shared" ref="DY119:DY140" si="1319">(DX119*$E119*$F119*((1-$G119)+$G119*$K119*$H119*DY$10))</f>
        <v>356366.11111199996</v>
      </c>
      <c r="DZ119" s="45"/>
      <c r="EA119" s="40">
        <f t="shared" ref="EA119:EA140" si="1320">(DZ119*$E119*$F119*((1-$G119)+$G119*$J119*$H119*EA$10))</f>
        <v>0</v>
      </c>
      <c r="EB119" s="40"/>
      <c r="EC119" s="40">
        <f t="shared" ref="EC119:EC140" si="1321">(EB119*$E119*$F119*((1-$G119)+$G119*$J119*$H119*EC$10))</f>
        <v>0</v>
      </c>
      <c r="ED119" s="40"/>
      <c r="EE119" s="40">
        <f t="shared" ref="EE119:EE140" si="1322">(ED119*$E119*$F119*((1-$G119)+$G119*$H119*EE$10))</f>
        <v>0</v>
      </c>
      <c r="EF119" s="40"/>
      <c r="EG119" s="40">
        <f t="shared" ref="EG119:EG140" si="1323">(EF119/12*2*$E119*$F119*((1-$G119)+$G119*$J119*$H119))</f>
        <v>0</v>
      </c>
      <c r="EH119" s="40"/>
      <c r="EI119" s="40"/>
      <c r="EJ119" s="40"/>
      <c r="EK119" s="40"/>
      <c r="EL119" s="40"/>
      <c r="EM119" s="40"/>
      <c r="EN119" s="48">
        <f t="shared" si="1027"/>
        <v>7121</v>
      </c>
      <c r="EO119" s="48">
        <f t="shared" si="1027"/>
        <v>48122590.888326228</v>
      </c>
    </row>
    <row r="120" spans="1:145" ht="49.5" customHeight="1" x14ac:dyDescent="0.25">
      <c r="A120" s="34"/>
      <c r="B120" s="34">
        <v>89</v>
      </c>
      <c r="C120" s="166" t="s">
        <v>302</v>
      </c>
      <c r="D120" s="65" t="s">
        <v>303</v>
      </c>
      <c r="E120" s="36">
        <v>17622</v>
      </c>
      <c r="F120" s="161">
        <v>0.76</v>
      </c>
      <c r="G120" s="162">
        <v>0.19040000000000001</v>
      </c>
      <c r="H120" s="67">
        <v>1</v>
      </c>
      <c r="I120" s="68"/>
      <c r="J120" s="72">
        <v>1.4</v>
      </c>
      <c r="K120" s="72">
        <v>1.68</v>
      </c>
      <c r="L120" s="72">
        <v>2.23</v>
      </c>
      <c r="M120" s="73">
        <v>2.57</v>
      </c>
      <c r="N120" s="40">
        <v>0</v>
      </c>
      <c r="O120" s="40">
        <f t="shared" si="1265"/>
        <v>0</v>
      </c>
      <c r="P120" s="74"/>
      <c r="Q120" s="40">
        <f t="shared" si="1266"/>
        <v>0</v>
      </c>
      <c r="R120" s="46">
        <v>762</v>
      </c>
      <c r="S120" s="40">
        <f t="shared" si="1267"/>
        <v>10982484.6810624</v>
      </c>
      <c r="T120" s="40"/>
      <c r="U120" s="40">
        <f t="shared" si="1268"/>
        <v>0</v>
      </c>
      <c r="V120" s="40"/>
      <c r="W120" s="40">
        <f t="shared" si="1269"/>
        <v>0</v>
      </c>
      <c r="X120" s="40"/>
      <c r="Y120" s="40">
        <f t="shared" si="1270"/>
        <v>0</v>
      </c>
      <c r="Z120" s="46"/>
      <c r="AA120" s="40">
        <f t="shared" si="1271"/>
        <v>0</v>
      </c>
      <c r="AB120" s="40">
        <v>30</v>
      </c>
      <c r="AC120" s="40">
        <f t="shared" si="1272"/>
        <v>432381.28665599995</v>
      </c>
      <c r="AD120" s="46"/>
      <c r="AE120" s="40">
        <f t="shared" si="1273"/>
        <v>0</v>
      </c>
      <c r="AF120" s="40">
        <v>2</v>
      </c>
      <c r="AG120" s="40">
        <f t="shared" si="1274"/>
        <v>30253.40448768</v>
      </c>
      <c r="AH120" s="40"/>
      <c r="AI120" s="40">
        <f t="shared" si="1275"/>
        <v>0</v>
      </c>
      <c r="AJ120" s="40"/>
      <c r="AK120" s="40">
        <f t="shared" si="1276"/>
        <v>0</v>
      </c>
      <c r="AL120" s="40"/>
      <c r="AM120" s="40">
        <f t="shared" si="1277"/>
        <v>0</v>
      </c>
      <c r="AN120" s="40"/>
      <c r="AO120" s="40">
        <f t="shared" si="1278"/>
        <v>0</v>
      </c>
      <c r="AP120" s="40">
        <v>250</v>
      </c>
      <c r="AQ120" s="40">
        <f t="shared" si="1279"/>
        <v>3603177.3887999998</v>
      </c>
      <c r="AR120" s="40">
        <v>30</v>
      </c>
      <c r="AS120" s="40">
        <f t="shared" si="1280"/>
        <v>432381.28665599995</v>
      </c>
      <c r="AT120" s="40"/>
      <c r="AU120" s="40">
        <f t="shared" si="1281"/>
        <v>0</v>
      </c>
      <c r="AV120" s="40">
        <v>90</v>
      </c>
      <c r="AW120" s="40">
        <f t="shared" si="1282"/>
        <v>1297143.8599680001</v>
      </c>
      <c r="AX120" s="40">
        <v>128</v>
      </c>
      <c r="AY120" s="40">
        <f t="shared" si="1283"/>
        <v>1844826.8230655999</v>
      </c>
      <c r="AZ120" s="40"/>
      <c r="BA120" s="40">
        <f t="shared" si="1284"/>
        <v>0</v>
      </c>
      <c r="BB120" s="40"/>
      <c r="BC120" s="40">
        <f t="shared" si="1285"/>
        <v>0</v>
      </c>
      <c r="BD120" s="40"/>
      <c r="BE120" s="40">
        <f t="shared" si="1286"/>
        <v>0</v>
      </c>
      <c r="BF120" s="40"/>
      <c r="BG120" s="40">
        <f t="shared" si="1287"/>
        <v>0</v>
      </c>
      <c r="BH120" s="40"/>
      <c r="BI120" s="40">
        <f t="shared" si="1288"/>
        <v>0</v>
      </c>
      <c r="BJ120" s="40"/>
      <c r="BK120" s="40">
        <f t="shared" si="1289"/>
        <v>0</v>
      </c>
      <c r="BL120" s="40"/>
      <c r="BM120" s="40">
        <f t="shared" si="1290"/>
        <v>0</v>
      </c>
      <c r="BN120" s="76"/>
      <c r="BO120" s="40">
        <f t="shared" si="1291"/>
        <v>0</v>
      </c>
      <c r="BP120" s="40"/>
      <c r="BQ120" s="40">
        <f t="shared" ref="BQ120:BQ140" si="1324">(BP120*$E120*$F120*((1-$G120)+$G120*$J120*$H120*BQ$10))</f>
        <v>0</v>
      </c>
      <c r="BR120" s="40"/>
      <c r="BS120" s="40">
        <f t="shared" si="1292"/>
        <v>0</v>
      </c>
      <c r="BT120" s="40">
        <v>50</v>
      </c>
      <c r="BU120" s="40">
        <f t="shared" si="1293"/>
        <v>720635.47776000004</v>
      </c>
      <c r="BV120" s="40">
        <v>86</v>
      </c>
      <c r="BW120" s="40">
        <f t="shared" si="1294"/>
        <v>1239493.0217471998</v>
      </c>
      <c r="BX120" s="40"/>
      <c r="BY120" s="40">
        <f t="shared" si="1295"/>
        <v>0</v>
      </c>
      <c r="BZ120" s="40">
        <v>20</v>
      </c>
      <c r="CA120" s="40">
        <f t="shared" si="1296"/>
        <v>288254.19110400003</v>
      </c>
      <c r="CB120" s="46">
        <v>0</v>
      </c>
      <c r="CC120" s="40">
        <f t="shared" ref="CC120:CC140" si="1325">(CB120*$E120*$F120*((1-$G120)+$G120*$K120*$H120*CC$10))</f>
        <v>0</v>
      </c>
      <c r="CD120" s="40"/>
      <c r="CE120" s="40">
        <f t="shared" si="1297"/>
        <v>0</v>
      </c>
      <c r="CF120" s="40">
        <v>20</v>
      </c>
      <c r="CG120" s="40">
        <f t="shared" si="1298"/>
        <v>302534.04487680004</v>
      </c>
      <c r="CH120" s="46"/>
      <c r="CI120" s="40">
        <f t="shared" si="1299"/>
        <v>0</v>
      </c>
      <c r="CJ120" s="46"/>
      <c r="CK120" s="40">
        <f t="shared" si="1300"/>
        <v>0</v>
      </c>
      <c r="CL120" s="40"/>
      <c r="CM120" s="40">
        <f t="shared" si="1301"/>
        <v>0</v>
      </c>
      <c r="CN120" s="40"/>
      <c r="CO120" s="40">
        <f t="shared" si="1302"/>
        <v>0</v>
      </c>
      <c r="CP120" s="46"/>
      <c r="CQ120" s="40">
        <f t="shared" si="1303"/>
        <v>0</v>
      </c>
      <c r="CR120" s="40"/>
      <c r="CS120" s="40">
        <f t="shared" si="1304"/>
        <v>0</v>
      </c>
      <c r="CT120" s="40"/>
      <c r="CU120" s="40">
        <f t="shared" si="1305"/>
        <v>0</v>
      </c>
      <c r="CV120" s="40"/>
      <c r="CW120" s="40">
        <f t="shared" si="1306"/>
        <v>0</v>
      </c>
      <c r="CX120" s="40"/>
      <c r="CY120" s="40">
        <f t="shared" si="1307"/>
        <v>0</v>
      </c>
      <c r="CZ120" s="40"/>
      <c r="DA120" s="40">
        <f t="shared" si="1308"/>
        <v>0</v>
      </c>
      <c r="DB120" s="40"/>
      <c r="DC120" s="40">
        <f t="shared" si="1309"/>
        <v>0</v>
      </c>
      <c r="DD120" s="40"/>
      <c r="DE120" s="40">
        <f t="shared" si="1310"/>
        <v>0</v>
      </c>
      <c r="DF120" s="44"/>
      <c r="DG120" s="40">
        <f t="shared" si="1311"/>
        <v>0</v>
      </c>
      <c r="DH120" s="40"/>
      <c r="DI120" s="40">
        <f t="shared" si="1312"/>
        <v>0</v>
      </c>
      <c r="DJ120" s="40"/>
      <c r="DK120" s="40">
        <f t="shared" si="1313"/>
        <v>0</v>
      </c>
      <c r="DL120" s="40"/>
      <c r="DM120" s="40">
        <f t="shared" si="1314"/>
        <v>0</v>
      </c>
      <c r="DN120" s="40"/>
      <c r="DO120" s="40">
        <f t="shared" si="1315"/>
        <v>0</v>
      </c>
      <c r="DP120" s="40"/>
      <c r="DQ120" s="40">
        <f t="shared" si="1316"/>
        <v>0</v>
      </c>
      <c r="DR120" s="40"/>
      <c r="DS120" s="40"/>
      <c r="DT120" s="40"/>
      <c r="DU120" s="40">
        <f t="shared" si="1317"/>
        <v>0</v>
      </c>
      <c r="DV120" s="40"/>
      <c r="DW120" s="40">
        <f t="shared" si="1318"/>
        <v>0</v>
      </c>
      <c r="DX120" s="40">
        <v>30</v>
      </c>
      <c r="DY120" s="40">
        <f t="shared" si="1319"/>
        <v>453801.06731519999</v>
      </c>
      <c r="DZ120" s="45"/>
      <c r="EA120" s="40">
        <f t="shared" si="1320"/>
        <v>0</v>
      </c>
      <c r="EB120" s="40"/>
      <c r="EC120" s="40">
        <f t="shared" si="1321"/>
        <v>0</v>
      </c>
      <c r="ED120" s="40"/>
      <c r="EE120" s="40">
        <f t="shared" si="1322"/>
        <v>0</v>
      </c>
      <c r="EF120" s="40"/>
      <c r="EG120" s="40">
        <f t="shared" si="1323"/>
        <v>0</v>
      </c>
      <c r="EH120" s="40"/>
      <c r="EI120" s="40"/>
      <c r="EJ120" s="40"/>
      <c r="EK120" s="40"/>
      <c r="EL120" s="40"/>
      <c r="EM120" s="40"/>
      <c r="EN120" s="48">
        <f t="shared" si="1027"/>
        <v>1498</v>
      </c>
      <c r="EO120" s="48">
        <f t="shared" si="1027"/>
        <v>21627366.533498872</v>
      </c>
    </row>
    <row r="121" spans="1:145" s="158" customFormat="1" ht="45" x14ac:dyDescent="0.25">
      <c r="A121" s="34"/>
      <c r="B121" s="34">
        <v>90</v>
      </c>
      <c r="C121" s="166" t="s">
        <v>304</v>
      </c>
      <c r="D121" s="80" t="s">
        <v>305</v>
      </c>
      <c r="E121" s="36">
        <v>17622</v>
      </c>
      <c r="F121" s="161">
        <v>1.24</v>
      </c>
      <c r="G121" s="162">
        <v>0.1056</v>
      </c>
      <c r="H121" s="67">
        <v>1</v>
      </c>
      <c r="I121" s="68"/>
      <c r="J121" s="72">
        <v>1.4</v>
      </c>
      <c r="K121" s="72">
        <v>1.68</v>
      </c>
      <c r="L121" s="72">
        <v>2.23</v>
      </c>
      <c r="M121" s="73">
        <v>2.57</v>
      </c>
      <c r="N121" s="40">
        <v>0</v>
      </c>
      <c r="O121" s="40">
        <f t="shared" si="1265"/>
        <v>0</v>
      </c>
      <c r="P121" s="74"/>
      <c r="Q121" s="40">
        <f t="shared" si="1266"/>
        <v>0</v>
      </c>
      <c r="R121" s="46">
        <v>81</v>
      </c>
      <c r="S121" s="40">
        <f t="shared" si="1267"/>
        <v>1844716.5234431999</v>
      </c>
      <c r="T121" s="40">
        <v>0</v>
      </c>
      <c r="U121" s="40">
        <f t="shared" si="1268"/>
        <v>0</v>
      </c>
      <c r="V121" s="40"/>
      <c r="W121" s="40">
        <f t="shared" si="1269"/>
        <v>0</v>
      </c>
      <c r="X121" s="40"/>
      <c r="Y121" s="40">
        <f t="shared" si="1270"/>
        <v>0</v>
      </c>
      <c r="Z121" s="46"/>
      <c r="AA121" s="40">
        <f t="shared" si="1271"/>
        <v>0</v>
      </c>
      <c r="AB121" s="40">
        <v>84</v>
      </c>
      <c r="AC121" s="40">
        <f t="shared" si="1272"/>
        <v>1913039.3576448001</v>
      </c>
      <c r="AD121" s="46"/>
      <c r="AE121" s="40">
        <f t="shared" si="1273"/>
        <v>0</v>
      </c>
      <c r="AF121" s="40">
        <v>0</v>
      </c>
      <c r="AG121" s="40">
        <f t="shared" si="1274"/>
        <v>0</v>
      </c>
      <c r="AH121" s="40"/>
      <c r="AI121" s="40">
        <f t="shared" si="1275"/>
        <v>0</v>
      </c>
      <c r="AJ121" s="40">
        <v>0</v>
      </c>
      <c r="AK121" s="40">
        <f t="shared" si="1276"/>
        <v>0</v>
      </c>
      <c r="AL121" s="40"/>
      <c r="AM121" s="40">
        <f t="shared" si="1277"/>
        <v>0</v>
      </c>
      <c r="AN121" s="40"/>
      <c r="AO121" s="40">
        <f t="shared" si="1278"/>
        <v>0</v>
      </c>
      <c r="AP121" s="40">
        <v>30</v>
      </c>
      <c r="AQ121" s="40">
        <f t="shared" si="1279"/>
        <v>683228.34201600007</v>
      </c>
      <c r="AR121" s="40">
        <v>50</v>
      </c>
      <c r="AS121" s="40">
        <f t="shared" si="1280"/>
        <v>1138713.9033600001</v>
      </c>
      <c r="AT121" s="40"/>
      <c r="AU121" s="40">
        <f t="shared" si="1281"/>
        <v>0</v>
      </c>
      <c r="AV121" s="40">
        <v>24</v>
      </c>
      <c r="AW121" s="40">
        <f t="shared" si="1282"/>
        <v>546582.67361279996</v>
      </c>
      <c r="AX121" s="40">
        <v>130</v>
      </c>
      <c r="AY121" s="40">
        <f t="shared" si="1283"/>
        <v>2960656.1487360001</v>
      </c>
      <c r="AZ121" s="40"/>
      <c r="BA121" s="40">
        <f t="shared" si="1284"/>
        <v>0</v>
      </c>
      <c r="BB121" s="40"/>
      <c r="BC121" s="40">
        <f t="shared" si="1285"/>
        <v>0</v>
      </c>
      <c r="BD121" s="40"/>
      <c r="BE121" s="40">
        <f t="shared" si="1286"/>
        <v>0</v>
      </c>
      <c r="BF121" s="40"/>
      <c r="BG121" s="40">
        <f t="shared" si="1287"/>
        <v>0</v>
      </c>
      <c r="BH121" s="40"/>
      <c r="BI121" s="40">
        <f t="shared" si="1288"/>
        <v>0</v>
      </c>
      <c r="BJ121" s="40"/>
      <c r="BK121" s="40">
        <f t="shared" si="1289"/>
        <v>0</v>
      </c>
      <c r="BL121" s="40"/>
      <c r="BM121" s="40">
        <f t="shared" si="1290"/>
        <v>0</v>
      </c>
      <c r="BN121" s="76"/>
      <c r="BO121" s="40">
        <f t="shared" si="1291"/>
        <v>0</v>
      </c>
      <c r="BP121" s="40"/>
      <c r="BQ121" s="40">
        <f t="shared" si="1324"/>
        <v>0</v>
      </c>
      <c r="BR121" s="40"/>
      <c r="BS121" s="40">
        <f t="shared" si="1292"/>
        <v>0</v>
      </c>
      <c r="BT121" s="40"/>
      <c r="BU121" s="40">
        <f t="shared" si="1293"/>
        <v>0</v>
      </c>
      <c r="BV121" s="40"/>
      <c r="BW121" s="40">
        <f t="shared" si="1294"/>
        <v>0</v>
      </c>
      <c r="BX121" s="40"/>
      <c r="BY121" s="40">
        <f t="shared" si="1295"/>
        <v>0</v>
      </c>
      <c r="BZ121" s="40"/>
      <c r="CA121" s="40">
        <f t="shared" si="1296"/>
        <v>0</v>
      </c>
      <c r="CB121" s="46">
        <v>20</v>
      </c>
      <c r="CC121" s="40">
        <f t="shared" si="1325"/>
        <v>468407.53428479994</v>
      </c>
      <c r="CD121" s="40"/>
      <c r="CE121" s="40">
        <f t="shared" si="1297"/>
        <v>0</v>
      </c>
      <c r="CF121" s="40"/>
      <c r="CG121" s="40">
        <f t="shared" si="1298"/>
        <v>0</v>
      </c>
      <c r="CH121" s="46"/>
      <c r="CI121" s="40">
        <f t="shared" si="1299"/>
        <v>0</v>
      </c>
      <c r="CJ121" s="46"/>
      <c r="CK121" s="40">
        <f t="shared" si="1300"/>
        <v>0</v>
      </c>
      <c r="CL121" s="40"/>
      <c r="CM121" s="40">
        <f t="shared" si="1301"/>
        <v>0</v>
      </c>
      <c r="CN121" s="40"/>
      <c r="CO121" s="40">
        <f t="shared" si="1302"/>
        <v>0</v>
      </c>
      <c r="CP121" s="46"/>
      <c r="CQ121" s="40">
        <f t="shared" si="1303"/>
        <v>0</v>
      </c>
      <c r="CR121" s="40"/>
      <c r="CS121" s="40">
        <f t="shared" si="1304"/>
        <v>0</v>
      </c>
      <c r="CT121" s="40">
        <v>0</v>
      </c>
      <c r="CU121" s="40">
        <f t="shared" si="1305"/>
        <v>0</v>
      </c>
      <c r="CV121" s="40"/>
      <c r="CW121" s="40">
        <f t="shared" si="1306"/>
        <v>0</v>
      </c>
      <c r="CX121" s="40"/>
      <c r="CY121" s="40">
        <f t="shared" si="1307"/>
        <v>0</v>
      </c>
      <c r="CZ121" s="40"/>
      <c r="DA121" s="40">
        <f t="shared" si="1308"/>
        <v>0</v>
      </c>
      <c r="DB121" s="40"/>
      <c r="DC121" s="40">
        <f t="shared" si="1309"/>
        <v>0</v>
      </c>
      <c r="DD121" s="40"/>
      <c r="DE121" s="40">
        <f t="shared" si="1310"/>
        <v>0</v>
      </c>
      <c r="DF121" s="44">
        <v>0</v>
      </c>
      <c r="DG121" s="40">
        <f t="shared" si="1311"/>
        <v>0</v>
      </c>
      <c r="DH121" s="40"/>
      <c r="DI121" s="40">
        <f t="shared" si="1312"/>
        <v>0</v>
      </c>
      <c r="DJ121" s="40">
        <v>0</v>
      </c>
      <c r="DK121" s="40">
        <f t="shared" si="1313"/>
        <v>0</v>
      </c>
      <c r="DL121" s="40"/>
      <c r="DM121" s="40">
        <f t="shared" si="1314"/>
        <v>0</v>
      </c>
      <c r="DN121" s="40"/>
      <c r="DO121" s="40">
        <f t="shared" si="1315"/>
        <v>0</v>
      </c>
      <c r="DP121" s="40"/>
      <c r="DQ121" s="40">
        <f t="shared" si="1316"/>
        <v>0</v>
      </c>
      <c r="DR121" s="40"/>
      <c r="DS121" s="40"/>
      <c r="DT121" s="40"/>
      <c r="DU121" s="40">
        <f t="shared" si="1317"/>
        <v>0</v>
      </c>
      <c r="DV121" s="40"/>
      <c r="DW121" s="40">
        <f t="shared" si="1318"/>
        <v>0</v>
      </c>
      <c r="DX121" s="40">
        <v>7</v>
      </c>
      <c r="DY121" s="40">
        <f t="shared" si="1319"/>
        <v>163942.63699967996</v>
      </c>
      <c r="DZ121" s="45"/>
      <c r="EA121" s="40">
        <f t="shared" si="1320"/>
        <v>0</v>
      </c>
      <c r="EB121" s="40"/>
      <c r="EC121" s="40">
        <f t="shared" si="1321"/>
        <v>0</v>
      </c>
      <c r="ED121" s="40"/>
      <c r="EE121" s="40">
        <f t="shared" si="1322"/>
        <v>0</v>
      </c>
      <c r="EF121" s="40"/>
      <c r="EG121" s="40">
        <f t="shared" si="1323"/>
        <v>0</v>
      </c>
      <c r="EH121" s="40"/>
      <c r="EI121" s="40"/>
      <c r="EJ121" s="40"/>
      <c r="EK121" s="40"/>
      <c r="EL121" s="40"/>
      <c r="EM121" s="40"/>
      <c r="EN121" s="48">
        <f t="shared" si="1027"/>
        <v>426</v>
      </c>
      <c r="EO121" s="48">
        <f t="shared" si="1027"/>
        <v>9719287.1200972795</v>
      </c>
    </row>
    <row r="122" spans="1:145" ht="60" customHeight="1" x14ac:dyDescent="0.25">
      <c r="A122" s="34"/>
      <c r="B122" s="34">
        <v>91</v>
      </c>
      <c r="C122" s="166" t="s">
        <v>306</v>
      </c>
      <c r="D122" s="80" t="s">
        <v>307</v>
      </c>
      <c r="E122" s="36">
        <v>17622</v>
      </c>
      <c r="F122" s="161">
        <v>1.84</v>
      </c>
      <c r="G122" s="162">
        <v>0.35449999999999998</v>
      </c>
      <c r="H122" s="67">
        <v>1</v>
      </c>
      <c r="I122" s="68"/>
      <c r="J122" s="72">
        <v>1.4</v>
      </c>
      <c r="K122" s="72">
        <v>1.68</v>
      </c>
      <c r="L122" s="72">
        <v>2.23</v>
      </c>
      <c r="M122" s="73">
        <v>2.57</v>
      </c>
      <c r="N122" s="40">
        <v>0</v>
      </c>
      <c r="O122" s="40">
        <f t="shared" si="1265"/>
        <v>0</v>
      </c>
      <c r="P122" s="74"/>
      <c r="Q122" s="40">
        <f t="shared" si="1266"/>
        <v>0</v>
      </c>
      <c r="R122" s="46">
        <v>505</v>
      </c>
      <c r="S122" s="40">
        <f t="shared" si="1267"/>
        <v>18696246.98832</v>
      </c>
      <c r="T122" s="40"/>
      <c r="U122" s="40">
        <f t="shared" si="1268"/>
        <v>0</v>
      </c>
      <c r="V122" s="40"/>
      <c r="W122" s="40">
        <f t="shared" si="1269"/>
        <v>0</v>
      </c>
      <c r="X122" s="40"/>
      <c r="Y122" s="40">
        <f t="shared" si="1270"/>
        <v>0</v>
      </c>
      <c r="Z122" s="46"/>
      <c r="AA122" s="40">
        <f t="shared" si="1271"/>
        <v>0</v>
      </c>
      <c r="AB122" s="40">
        <v>0</v>
      </c>
      <c r="AC122" s="40">
        <f t="shared" si="1272"/>
        <v>0</v>
      </c>
      <c r="AD122" s="46"/>
      <c r="AE122" s="40">
        <f t="shared" si="1273"/>
        <v>0</v>
      </c>
      <c r="AF122" s="40"/>
      <c r="AG122" s="40">
        <f t="shared" si="1274"/>
        <v>0</v>
      </c>
      <c r="AH122" s="40"/>
      <c r="AI122" s="40">
        <f t="shared" si="1275"/>
        <v>0</v>
      </c>
      <c r="AJ122" s="40"/>
      <c r="AK122" s="40">
        <f t="shared" si="1276"/>
        <v>0</v>
      </c>
      <c r="AL122" s="40"/>
      <c r="AM122" s="40">
        <f t="shared" si="1277"/>
        <v>0</v>
      </c>
      <c r="AN122" s="40"/>
      <c r="AO122" s="40">
        <f t="shared" si="1278"/>
        <v>0</v>
      </c>
      <c r="AP122" s="40">
        <v>0</v>
      </c>
      <c r="AQ122" s="40">
        <f t="shared" si="1279"/>
        <v>0</v>
      </c>
      <c r="AR122" s="40"/>
      <c r="AS122" s="40">
        <f t="shared" si="1280"/>
        <v>0</v>
      </c>
      <c r="AT122" s="40"/>
      <c r="AU122" s="40">
        <f t="shared" si="1281"/>
        <v>0</v>
      </c>
      <c r="AV122" s="40">
        <v>0</v>
      </c>
      <c r="AW122" s="40">
        <f t="shared" si="1282"/>
        <v>0</v>
      </c>
      <c r="AX122" s="40"/>
      <c r="AY122" s="40">
        <f t="shared" si="1283"/>
        <v>0</v>
      </c>
      <c r="AZ122" s="40"/>
      <c r="BA122" s="40">
        <f t="shared" si="1284"/>
        <v>0</v>
      </c>
      <c r="BB122" s="40"/>
      <c r="BC122" s="40">
        <f t="shared" si="1285"/>
        <v>0</v>
      </c>
      <c r="BD122" s="40"/>
      <c r="BE122" s="40">
        <f t="shared" si="1286"/>
        <v>0</v>
      </c>
      <c r="BF122" s="40"/>
      <c r="BG122" s="40">
        <f t="shared" si="1287"/>
        <v>0</v>
      </c>
      <c r="BH122" s="40"/>
      <c r="BI122" s="40">
        <f t="shared" si="1288"/>
        <v>0</v>
      </c>
      <c r="BJ122" s="40"/>
      <c r="BK122" s="40">
        <f t="shared" si="1289"/>
        <v>0</v>
      </c>
      <c r="BL122" s="40"/>
      <c r="BM122" s="40">
        <f t="shared" si="1290"/>
        <v>0</v>
      </c>
      <c r="BN122" s="76"/>
      <c r="BO122" s="40">
        <f t="shared" si="1291"/>
        <v>0</v>
      </c>
      <c r="BP122" s="40"/>
      <c r="BQ122" s="40">
        <f t="shared" si="1324"/>
        <v>0</v>
      </c>
      <c r="BR122" s="40"/>
      <c r="BS122" s="40">
        <f t="shared" si="1292"/>
        <v>0</v>
      </c>
      <c r="BT122" s="40"/>
      <c r="BU122" s="40">
        <f t="shared" si="1293"/>
        <v>0</v>
      </c>
      <c r="BV122" s="40"/>
      <c r="BW122" s="40">
        <f t="shared" si="1294"/>
        <v>0</v>
      </c>
      <c r="BX122" s="40"/>
      <c r="BY122" s="40">
        <f t="shared" si="1295"/>
        <v>0</v>
      </c>
      <c r="BZ122" s="40">
        <v>10</v>
      </c>
      <c r="CA122" s="40">
        <f t="shared" si="1296"/>
        <v>370222.71263999998</v>
      </c>
      <c r="CB122" s="46">
        <v>0</v>
      </c>
      <c r="CC122" s="40">
        <f t="shared" si="1325"/>
        <v>0</v>
      </c>
      <c r="CD122" s="40"/>
      <c r="CE122" s="40">
        <f t="shared" si="1297"/>
        <v>0</v>
      </c>
      <c r="CF122" s="40"/>
      <c r="CG122" s="40">
        <f t="shared" si="1298"/>
        <v>0</v>
      </c>
      <c r="CH122" s="46"/>
      <c r="CI122" s="40">
        <f t="shared" si="1299"/>
        <v>0</v>
      </c>
      <c r="CJ122" s="46"/>
      <c r="CK122" s="40">
        <f t="shared" si="1300"/>
        <v>0</v>
      </c>
      <c r="CL122" s="40">
        <v>20</v>
      </c>
      <c r="CM122" s="40">
        <f t="shared" si="1301"/>
        <v>804814.50297599996</v>
      </c>
      <c r="CN122" s="40"/>
      <c r="CO122" s="40">
        <f t="shared" si="1302"/>
        <v>0</v>
      </c>
      <c r="CP122" s="46"/>
      <c r="CQ122" s="40">
        <f t="shared" si="1303"/>
        <v>0</v>
      </c>
      <c r="CR122" s="40"/>
      <c r="CS122" s="40">
        <f t="shared" si="1304"/>
        <v>0</v>
      </c>
      <c r="CT122" s="40"/>
      <c r="CU122" s="40">
        <f t="shared" si="1305"/>
        <v>0</v>
      </c>
      <c r="CV122" s="40"/>
      <c r="CW122" s="40">
        <f t="shared" si="1306"/>
        <v>0</v>
      </c>
      <c r="CX122" s="40"/>
      <c r="CY122" s="40">
        <f t="shared" si="1307"/>
        <v>0</v>
      </c>
      <c r="CZ122" s="40"/>
      <c r="DA122" s="40">
        <f t="shared" si="1308"/>
        <v>0</v>
      </c>
      <c r="DB122" s="40"/>
      <c r="DC122" s="40">
        <f t="shared" si="1309"/>
        <v>0</v>
      </c>
      <c r="DD122" s="40"/>
      <c r="DE122" s="40">
        <f t="shared" si="1310"/>
        <v>0</v>
      </c>
      <c r="DF122" s="44"/>
      <c r="DG122" s="40">
        <f t="shared" si="1311"/>
        <v>0</v>
      </c>
      <c r="DH122" s="40"/>
      <c r="DI122" s="40">
        <f t="shared" si="1312"/>
        <v>0</v>
      </c>
      <c r="DJ122" s="40"/>
      <c r="DK122" s="40">
        <f t="shared" si="1313"/>
        <v>0</v>
      </c>
      <c r="DL122" s="40"/>
      <c r="DM122" s="40">
        <f t="shared" si="1314"/>
        <v>0</v>
      </c>
      <c r="DN122" s="40"/>
      <c r="DO122" s="40">
        <f t="shared" si="1315"/>
        <v>0</v>
      </c>
      <c r="DP122" s="40"/>
      <c r="DQ122" s="40">
        <f t="shared" si="1316"/>
        <v>0</v>
      </c>
      <c r="DR122" s="40"/>
      <c r="DS122" s="40"/>
      <c r="DT122" s="40"/>
      <c r="DU122" s="40">
        <f t="shared" si="1317"/>
        <v>0</v>
      </c>
      <c r="DV122" s="40"/>
      <c r="DW122" s="40">
        <f t="shared" si="1318"/>
        <v>0</v>
      </c>
      <c r="DX122" s="40">
        <v>18</v>
      </c>
      <c r="DY122" s="40">
        <f t="shared" si="1319"/>
        <v>724333.05267840007</v>
      </c>
      <c r="DZ122" s="45"/>
      <c r="EA122" s="40">
        <f t="shared" si="1320"/>
        <v>0</v>
      </c>
      <c r="EB122" s="40"/>
      <c r="EC122" s="40">
        <f t="shared" si="1321"/>
        <v>0</v>
      </c>
      <c r="ED122" s="40"/>
      <c r="EE122" s="40">
        <f t="shared" si="1322"/>
        <v>0</v>
      </c>
      <c r="EF122" s="40"/>
      <c r="EG122" s="40">
        <f t="shared" si="1323"/>
        <v>0</v>
      </c>
      <c r="EH122" s="40"/>
      <c r="EI122" s="40"/>
      <c r="EJ122" s="40"/>
      <c r="EK122" s="40"/>
      <c r="EL122" s="40"/>
      <c r="EM122" s="40"/>
      <c r="EN122" s="48">
        <f t="shared" si="1027"/>
        <v>553</v>
      </c>
      <c r="EO122" s="48">
        <f t="shared" si="1027"/>
        <v>20595617.256614398</v>
      </c>
    </row>
    <row r="123" spans="1:145" ht="60" customHeight="1" x14ac:dyDescent="0.25">
      <c r="A123" s="34"/>
      <c r="B123" s="34">
        <v>92</v>
      </c>
      <c r="C123" s="166" t="s">
        <v>308</v>
      </c>
      <c r="D123" s="80" t="s">
        <v>309</v>
      </c>
      <c r="E123" s="36">
        <v>17622</v>
      </c>
      <c r="F123" s="161">
        <v>2.65</v>
      </c>
      <c r="G123" s="162">
        <v>6.3100000000000003E-2</v>
      </c>
      <c r="H123" s="67">
        <v>1</v>
      </c>
      <c r="I123" s="68"/>
      <c r="J123" s="72">
        <v>1.4</v>
      </c>
      <c r="K123" s="72">
        <v>1.68</v>
      </c>
      <c r="L123" s="72">
        <v>2.23</v>
      </c>
      <c r="M123" s="73">
        <v>2.57</v>
      </c>
      <c r="N123" s="40">
        <v>0</v>
      </c>
      <c r="O123" s="40">
        <f t="shared" si="1265"/>
        <v>0</v>
      </c>
      <c r="P123" s="74"/>
      <c r="Q123" s="40">
        <f t="shared" si="1266"/>
        <v>0</v>
      </c>
      <c r="R123" s="46">
        <v>204</v>
      </c>
      <c r="S123" s="40">
        <f t="shared" si="1267"/>
        <v>9766900.8787679989</v>
      </c>
      <c r="T123" s="40"/>
      <c r="U123" s="40">
        <f t="shared" si="1268"/>
        <v>0</v>
      </c>
      <c r="V123" s="40"/>
      <c r="W123" s="40">
        <f t="shared" si="1269"/>
        <v>0</v>
      </c>
      <c r="X123" s="40"/>
      <c r="Y123" s="40">
        <f t="shared" si="1270"/>
        <v>0</v>
      </c>
      <c r="Z123" s="46"/>
      <c r="AA123" s="40">
        <f t="shared" si="1271"/>
        <v>0</v>
      </c>
      <c r="AB123" s="40">
        <v>0</v>
      </c>
      <c r="AC123" s="40">
        <f t="shared" si="1272"/>
        <v>0</v>
      </c>
      <c r="AD123" s="46"/>
      <c r="AE123" s="40">
        <f t="shared" si="1273"/>
        <v>0</v>
      </c>
      <c r="AF123" s="40"/>
      <c r="AG123" s="40">
        <f t="shared" si="1274"/>
        <v>0</v>
      </c>
      <c r="AH123" s="40"/>
      <c r="AI123" s="40">
        <f t="shared" si="1275"/>
        <v>0</v>
      </c>
      <c r="AJ123" s="40"/>
      <c r="AK123" s="40">
        <f t="shared" si="1276"/>
        <v>0</v>
      </c>
      <c r="AL123" s="40"/>
      <c r="AM123" s="40">
        <f t="shared" si="1277"/>
        <v>0</v>
      </c>
      <c r="AN123" s="40"/>
      <c r="AO123" s="40">
        <f t="shared" si="1278"/>
        <v>0</v>
      </c>
      <c r="AP123" s="40">
        <v>0</v>
      </c>
      <c r="AQ123" s="40">
        <f t="shared" si="1279"/>
        <v>0</v>
      </c>
      <c r="AR123" s="40"/>
      <c r="AS123" s="40">
        <f t="shared" si="1280"/>
        <v>0</v>
      </c>
      <c r="AT123" s="40"/>
      <c r="AU123" s="40">
        <f t="shared" si="1281"/>
        <v>0</v>
      </c>
      <c r="AV123" s="40">
        <v>56</v>
      </c>
      <c r="AW123" s="40">
        <f t="shared" si="1282"/>
        <v>2681110.0451519997</v>
      </c>
      <c r="AX123" s="40"/>
      <c r="AY123" s="40">
        <f t="shared" si="1283"/>
        <v>0</v>
      </c>
      <c r="AZ123" s="40"/>
      <c r="BA123" s="40">
        <f t="shared" si="1284"/>
        <v>0</v>
      </c>
      <c r="BB123" s="40"/>
      <c r="BC123" s="40">
        <f t="shared" si="1285"/>
        <v>0</v>
      </c>
      <c r="BD123" s="40"/>
      <c r="BE123" s="40">
        <f t="shared" si="1286"/>
        <v>0</v>
      </c>
      <c r="BF123" s="40"/>
      <c r="BG123" s="40">
        <f t="shared" si="1287"/>
        <v>0</v>
      </c>
      <c r="BH123" s="40"/>
      <c r="BI123" s="40">
        <f t="shared" si="1288"/>
        <v>0</v>
      </c>
      <c r="BJ123" s="40"/>
      <c r="BK123" s="40">
        <f t="shared" si="1289"/>
        <v>0</v>
      </c>
      <c r="BL123" s="40"/>
      <c r="BM123" s="40">
        <f t="shared" si="1290"/>
        <v>0</v>
      </c>
      <c r="BN123" s="76"/>
      <c r="BO123" s="40">
        <f t="shared" si="1291"/>
        <v>0</v>
      </c>
      <c r="BP123" s="40"/>
      <c r="BQ123" s="40">
        <f t="shared" si="1324"/>
        <v>0</v>
      </c>
      <c r="BR123" s="40"/>
      <c r="BS123" s="40">
        <f t="shared" si="1292"/>
        <v>0</v>
      </c>
      <c r="BT123" s="40"/>
      <c r="BU123" s="40">
        <f t="shared" si="1293"/>
        <v>0</v>
      </c>
      <c r="BV123" s="40"/>
      <c r="BW123" s="40">
        <f t="shared" si="1294"/>
        <v>0</v>
      </c>
      <c r="BX123" s="40"/>
      <c r="BY123" s="40">
        <f t="shared" si="1295"/>
        <v>0</v>
      </c>
      <c r="BZ123" s="40">
        <v>49</v>
      </c>
      <c r="CA123" s="40">
        <f t="shared" si="1296"/>
        <v>2345971.2895079996</v>
      </c>
      <c r="CB123" s="46">
        <v>100</v>
      </c>
      <c r="CC123" s="40">
        <f t="shared" si="1325"/>
        <v>4870203.0656399997</v>
      </c>
      <c r="CD123" s="40"/>
      <c r="CE123" s="40">
        <f t="shared" si="1297"/>
        <v>0</v>
      </c>
      <c r="CF123" s="40"/>
      <c r="CG123" s="40">
        <f t="shared" si="1298"/>
        <v>0</v>
      </c>
      <c r="CH123" s="46"/>
      <c r="CI123" s="40">
        <f t="shared" si="1299"/>
        <v>0</v>
      </c>
      <c r="CJ123" s="46"/>
      <c r="CK123" s="40">
        <f t="shared" si="1300"/>
        <v>0</v>
      </c>
      <c r="CL123" s="40"/>
      <c r="CM123" s="40">
        <f t="shared" si="1301"/>
        <v>0</v>
      </c>
      <c r="CN123" s="40"/>
      <c r="CO123" s="40">
        <f t="shared" si="1302"/>
        <v>0</v>
      </c>
      <c r="CP123" s="46"/>
      <c r="CQ123" s="40">
        <f t="shared" si="1303"/>
        <v>0</v>
      </c>
      <c r="CR123" s="40"/>
      <c r="CS123" s="40">
        <f t="shared" si="1304"/>
        <v>0</v>
      </c>
      <c r="CT123" s="40"/>
      <c r="CU123" s="40">
        <f t="shared" si="1305"/>
        <v>0</v>
      </c>
      <c r="CV123" s="40"/>
      <c r="CW123" s="40">
        <f t="shared" si="1306"/>
        <v>0</v>
      </c>
      <c r="CX123" s="40"/>
      <c r="CY123" s="40">
        <f t="shared" si="1307"/>
        <v>0</v>
      </c>
      <c r="CZ123" s="40"/>
      <c r="DA123" s="40">
        <f t="shared" si="1308"/>
        <v>0</v>
      </c>
      <c r="DB123" s="40"/>
      <c r="DC123" s="40">
        <f t="shared" si="1309"/>
        <v>0</v>
      </c>
      <c r="DD123" s="40"/>
      <c r="DE123" s="40">
        <f t="shared" si="1310"/>
        <v>0</v>
      </c>
      <c r="DF123" s="44"/>
      <c r="DG123" s="40">
        <f t="shared" si="1311"/>
        <v>0</v>
      </c>
      <c r="DH123" s="40"/>
      <c r="DI123" s="40">
        <f t="shared" si="1312"/>
        <v>0</v>
      </c>
      <c r="DJ123" s="40"/>
      <c r="DK123" s="40">
        <f t="shared" si="1313"/>
        <v>0</v>
      </c>
      <c r="DL123" s="40"/>
      <c r="DM123" s="40">
        <f t="shared" si="1314"/>
        <v>0</v>
      </c>
      <c r="DN123" s="40"/>
      <c r="DO123" s="40">
        <f t="shared" si="1315"/>
        <v>0</v>
      </c>
      <c r="DP123" s="40"/>
      <c r="DQ123" s="40">
        <f t="shared" si="1316"/>
        <v>0</v>
      </c>
      <c r="DR123" s="40"/>
      <c r="DS123" s="40"/>
      <c r="DT123" s="40"/>
      <c r="DU123" s="40">
        <f t="shared" si="1317"/>
        <v>0</v>
      </c>
      <c r="DV123" s="40"/>
      <c r="DW123" s="40">
        <f t="shared" si="1318"/>
        <v>0</v>
      </c>
      <c r="DX123" s="40">
        <v>24</v>
      </c>
      <c r="DY123" s="40">
        <f t="shared" si="1319"/>
        <v>1168848.7357535998</v>
      </c>
      <c r="DZ123" s="45"/>
      <c r="EA123" s="40">
        <f t="shared" si="1320"/>
        <v>0</v>
      </c>
      <c r="EB123" s="40"/>
      <c r="EC123" s="40">
        <f t="shared" si="1321"/>
        <v>0</v>
      </c>
      <c r="ED123" s="40"/>
      <c r="EE123" s="40">
        <f t="shared" si="1322"/>
        <v>0</v>
      </c>
      <c r="EF123" s="40"/>
      <c r="EG123" s="40">
        <f t="shared" si="1323"/>
        <v>0</v>
      </c>
      <c r="EH123" s="40"/>
      <c r="EI123" s="40"/>
      <c r="EJ123" s="40"/>
      <c r="EK123" s="40"/>
      <c r="EL123" s="40"/>
      <c r="EM123" s="40"/>
      <c r="EN123" s="48">
        <f t="shared" si="1027"/>
        <v>433</v>
      </c>
      <c r="EO123" s="48">
        <f t="shared" si="1027"/>
        <v>20833034.014821596</v>
      </c>
    </row>
    <row r="124" spans="1:145" ht="60" customHeight="1" x14ac:dyDescent="0.25">
      <c r="A124" s="34"/>
      <c r="B124" s="34">
        <v>93</v>
      </c>
      <c r="C124" s="166" t="s">
        <v>310</v>
      </c>
      <c r="D124" s="80" t="s">
        <v>311</v>
      </c>
      <c r="E124" s="36">
        <v>17622</v>
      </c>
      <c r="F124" s="161">
        <v>3.67</v>
      </c>
      <c r="G124" s="162">
        <v>0.2051</v>
      </c>
      <c r="H124" s="67">
        <v>1</v>
      </c>
      <c r="I124" s="68"/>
      <c r="J124" s="72">
        <v>1.4</v>
      </c>
      <c r="K124" s="72">
        <v>1.68</v>
      </c>
      <c r="L124" s="72">
        <v>2.23</v>
      </c>
      <c r="M124" s="73">
        <v>2.57</v>
      </c>
      <c r="N124" s="40">
        <v>0</v>
      </c>
      <c r="O124" s="40">
        <f t="shared" si="1265"/>
        <v>0</v>
      </c>
      <c r="P124" s="74"/>
      <c r="Q124" s="40">
        <f t="shared" si="1266"/>
        <v>0</v>
      </c>
      <c r="R124" s="46">
        <v>167</v>
      </c>
      <c r="S124" s="40">
        <f t="shared" si="1267"/>
        <v>11686408.0954632</v>
      </c>
      <c r="T124" s="40"/>
      <c r="U124" s="40">
        <f t="shared" si="1268"/>
        <v>0</v>
      </c>
      <c r="V124" s="40"/>
      <c r="W124" s="40">
        <f t="shared" si="1269"/>
        <v>0</v>
      </c>
      <c r="X124" s="40"/>
      <c r="Y124" s="40">
        <f t="shared" si="1270"/>
        <v>0</v>
      </c>
      <c r="Z124" s="46"/>
      <c r="AA124" s="40">
        <f t="shared" si="1271"/>
        <v>0</v>
      </c>
      <c r="AB124" s="40">
        <v>0</v>
      </c>
      <c r="AC124" s="40">
        <f t="shared" si="1272"/>
        <v>0</v>
      </c>
      <c r="AD124" s="46"/>
      <c r="AE124" s="40">
        <f t="shared" si="1273"/>
        <v>0</v>
      </c>
      <c r="AF124" s="40"/>
      <c r="AG124" s="40">
        <f t="shared" si="1274"/>
        <v>0</v>
      </c>
      <c r="AH124" s="40"/>
      <c r="AI124" s="40">
        <f t="shared" si="1275"/>
        <v>0</v>
      </c>
      <c r="AJ124" s="40"/>
      <c r="AK124" s="40">
        <f t="shared" si="1276"/>
        <v>0</v>
      </c>
      <c r="AL124" s="40"/>
      <c r="AM124" s="40">
        <f t="shared" si="1277"/>
        <v>0</v>
      </c>
      <c r="AN124" s="40"/>
      <c r="AO124" s="40">
        <f t="shared" si="1278"/>
        <v>0</v>
      </c>
      <c r="AP124" s="40">
        <v>0</v>
      </c>
      <c r="AQ124" s="40">
        <f t="shared" si="1279"/>
        <v>0</v>
      </c>
      <c r="AR124" s="40"/>
      <c r="AS124" s="40">
        <f t="shared" si="1280"/>
        <v>0</v>
      </c>
      <c r="AT124" s="40"/>
      <c r="AU124" s="40">
        <f t="shared" si="1281"/>
        <v>0</v>
      </c>
      <c r="AV124" s="40">
        <v>0</v>
      </c>
      <c r="AW124" s="40">
        <f t="shared" si="1282"/>
        <v>0</v>
      </c>
      <c r="AX124" s="40"/>
      <c r="AY124" s="40">
        <f t="shared" si="1283"/>
        <v>0</v>
      </c>
      <c r="AZ124" s="40"/>
      <c r="BA124" s="40">
        <f t="shared" si="1284"/>
        <v>0</v>
      </c>
      <c r="BB124" s="40"/>
      <c r="BC124" s="40">
        <f t="shared" si="1285"/>
        <v>0</v>
      </c>
      <c r="BD124" s="40"/>
      <c r="BE124" s="40">
        <f t="shared" si="1286"/>
        <v>0</v>
      </c>
      <c r="BF124" s="40"/>
      <c r="BG124" s="40">
        <f t="shared" si="1287"/>
        <v>0</v>
      </c>
      <c r="BH124" s="40"/>
      <c r="BI124" s="40">
        <f t="shared" si="1288"/>
        <v>0</v>
      </c>
      <c r="BJ124" s="40"/>
      <c r="BK124" s="40">
        <f t="shared" si="1289"/>
        <v>0</v>
      </c>
      <c r="BL124" s="40"/>
      <c r="BM124" s="40">
        <f t="shared" si="1290"/>
        <v>0</v>
      </c>
      <c r="BN124" s="76"/>
      <c r="BO124" s="40">
        <f t="shared" si="1291"/>
        <v>0</v>
      </c>
      <c r="BP124" s="40"/>
      <c r="BQ124" s="40">
        <f t="shared" si="1324"/>
        <v>0</v>
      </c>
      <c r="BR124" s="40"/>
      <c r="BS124" s="40">
        <f t="shared" si="1292"/>
        <v>0</v>
      </c>
      <c r="BT124" s="40"/>
      <c r="BU124" s="40">
        <f t="shared" si="1293"/>
        <v>0</v>
      </c>
      <c r="BV124" s="40"/>
      <c r="BW124" s="40">
        <f t="shared" si="1294"/>
        <v>0</v>
      </c>
      <c r="BX124" s="40"/>
      <c r="BY124" s="40">
        <f t="shared" si="1295"/>
        <v>0</v>
      </c>
      <c r="BZ124" s="40"/>
      <c r="CA124" s="40">
        <f t="shared" si="1296"/>
        <v>0</v>
      </c>
      <c r="CB124" s="46">
        <v>0</v>
      </c>
      <c r="CC124" s="40">
        <f t="shared" si="1325"/>
        <v>0</v>
      </c>
      <c r="CD124" s="40"/>
      <c r="CE124" s="40">
        <f t="shared" si="1297"/>
        <v>0</v>
      </c>
      <c r="CF124" s="40"/>
      <c r="CG124" s="40">
        <f t="shared" si="1298"/>
        <v>0</v>
      </c>
      <c r="CH124" s="46"/>
      <c r="CI124" s="40">
        <f t="shared" si="1299"/>
        <v>0</v>
      </c>
      <c r="CJ124" s="46"/>
      <c r="CK124" s="40">
        <f t="shared" si="1300"/>
        <v>0</v>
      </c>
      <c r="CL124" s="40"/>
      <c r="CM124" s="40">
        <f t="shared" si="1301"/>
        <v>0</v>
      </c>
      <c r="CN124" s="40"/>
      <c r="CO124" s="40">
        <f t="shared" si="1302"/>
        <v>0</v>
      </c>
      <c r="CP124" s="46"/>
      <c r="CQ124" s="40">
        <f t="shared" si="1303"/>
        <v>0</v>
      </c>
      <c r="CR124" s="40"/>
      <c r="CS124" s="40">
        <f t="shared" si="1304"/>
        <v>0</v>
      </c>
      <c r="CT124" s="40"/>
      <c r="CU124" s="40">
        <f t="shared" si="1305"/>
        <v>0</v>
      </c>
      <c r="CV124" s="40"/>
      <c r="CW124" s="40">
        <f t="shared" si="1306"/>
        <v>0</v>
      </c>
      <c r="CX124" s="40"/>
      <c r="CY124" s="40">
        <f t="shared" si="1307"/>
        <v>0</v>
      </c>
      <c r="CZ124" s="40"/>
      <c r="DA124" s="40">
        <f t="shared" si="1308"/>
        <v>0</v>
      </c>
      <c r="DB124" s="40"/>
      <c r="DC124" s="40">
        <f t="shared" si="1309"/>
        <v>0</v>
      </c>
      <c r="DD124" s="40"/>
      <c r="DE124" s="40">
        <f t="shared" si="1310"/>
        <v>0</v>
      </c>
      <c r="DF124" s="44"/>
      <c r="DG124" s="40">
        <f t="shared" si="1311"/>
        <v>0</v>
      </c>
      <c r="DH124" s="40"/>
      <c r="DI124" s="40">
        <f t="shared" si="1312"/>
        <v>0</v>
      </c>
      <c r="DJ124" s="40"/>
      <c r="DK124" s="40">
        <f t="shared" si="1313"/>
        <v>0</v>
      </c>
      <c r="DL124" s="40"/>
      <c r="DM124" s="40">
        <f t="shared" si="1314"/>
        <v>0</v>
      </c>
      <c r="DN124" s="40"/>
      <c r="DO124" s="40">
        <f t="shared" si="1315"/>
        <v>0</v>
      </c>
      <c r="DP124" s="40"/>
      <c r="DQ124" s="40">
        <f t="shared" si="1316"/>
        <v>0</v>
      </c>
      <c r="DR124" s="40"/>
      <c r="DS124" s="40"/>
      <c r="DT124" s="40"/>
      <c r="DU124" s="40">
        <f t="shared" si="1317"/>
        <v>0</v>
      </c>
      <c r="DV124" s="40"/>
      <c r="DW124" s="40">
        <f t="shared" si="1318"/>
        <v>0</v>
      </c>
      <c r="DX124" s="40">
        <v>17</v>
      </c>
      <c r="DY124" s="40">
        <f t="shared" si="1319"/>
        <v>1252772.80093944</v>
      </c>
      <c r="DZ124" s="45"/>
      <c r="EA124" s="40">
        <f t="shared" si="1320"/>
        <v>0</v>
      </c>
      <c r="EB124" s="40"/>
      <c r="EC124" s="40">
        <f t="shared" si="1321"/>
        <v>0</v>
      </c>
      <c r="ED124" s="40"/>
      <c r="EE124" s="40">
        <f t="shared" si="1322"/>
        <v>0</v>
      </c>
      <c r="EF124" s="40"/>
      <c r="EG124" s="40">
        <f t="shared" si="1323"/>
        <v>0</v>
      </c>
      <c r="EH124" s="40"/>
      <c r="EI124" s="40"/>
      <c r="EJ124" s="40"/>
      <c r="EK124" s="40"/>
      <c r="EL124" s="40"/>
      <c r="EM124" s="40"/>
      <c r="EN124" s="48">
        <f t="shared" si="1027"/>
        <v>184</v>
      </c>
      <c r="EO124" s="48">
        <f t="shared" si="1027"/>
        <v>12939180.89640264</v>
      </c>
    </row>
    <row r="125" spans="1:145" ht="60" customHeight="1" x14ac:dyDescent="0.25">
      <c r="A125" s="34"/>
      <c r="B125" s="34">
        <v>94</v>
      </c>
      <c r="C125" s="166" t="s">
        <v>312</v>
      </c>
      <c r="D125" s="80" t="s">
        <v>313</v>
      </c>
      <c r="E125" s="36">
        <v>17622</v>
      </c>
      <c r="F125" s="161">
        <v>4.8499999999999996</v>
      </c>
      <c r="G125" s="162">
        <v>0.1961</v>
      </c>
      <c r="H125" s="67">
        <v>1</v>
      </c>
      <c r="I125" s="68"/>
      <c r="J125" s="72">
        <v>1.4</v>
      </c>
      <c r="K125" s="72">
        <v>1.68</v>
      </c>
      <c r="L125" s="72">
        <v>2.23</v>
      </c>
      <c r="M125" s="73">
        <v>2.57</v>
      </c>
      <c r="N125" s="40">
        <v>0</v>
      </c>
      <c r="O125" s="40">
        <f t="shared" si="1265"/>
        <v>0</v>
      </c>
      <c r="P125" s="74"/>
      <c r="Q125" s="40">
        <f t="shared" si="1266"/>
        <v>0</v>
      </c>
      <c r="R125" s="46">
        <v>301</v>
      </c>
      <c r="S125" s="40">
        <f t="shared" si="1267"/>
        <v>27743383.092348002</v>
      </c>
      <c r="T125" s="40"/>
      <c r="U125" s="40">
        <f t="shared" si="1268"/>
        <v>0</v>
      </c>
      <c r="V125" s="40"/>
      <c r="W125" s="40">
        <f t="shared" si="1269"/>
        <v>0</v>
      </c>
      <c r="X125" s="40"/>
      <c r="Y125" s="40">
        <f t="shared" si="1270"/>
        <v>0</v>
      </c>
      <c r="Z125" s="46"/>
      <c r="AA125" s="40">
        <f t="shared" si="1271"/>
        <v>0</v>
      </c>
      <c r="AB125" s="40">
        <v>0</v>
      </c>
      <c r="AC125" s="40">
        <f t="shared" si="1272"/>
        <v>0</v>
      </c>
      <c r="AD125" s="46"/>
      <c r="AE125" s="40">
        <f t="shared" si="1273"/>
        <v>0</v>
      </c>
      <c r="AF125" s="40"/>
      <c r="AG125" s="40">
        <f t="shared" si="1274"/>
        <v>0</v>
      </c>
      <c r="AH125" s="40"/>
      <c r="AI125" s="40">
        <f t="shared" si="1275"/>
        <v>0</v>
      </c>
      <c r="AJ125" s="40"/>
      <c r="AK125" s="40">
        <f t="shared" si="1276"/>
        <v>0</v>
      </c>
      <c r="AL125" s="57"/>
      <c r="AM125" s="40">
        <f t="shared" si="1277"/>
        <v>0</v>
      </c>
      <c r="AN125" s="40"/>
      <c r="AO125" s="40">
        <f t="shared" si="1278"/>
        <v>0</v>
      </c>
      <c r="AP125" s="40">
        <v>0</v>
      </c>
      <c r="AQ125" s="40">
        <f t="shared" si="1279"/>
        <v>0</v>
      </c>
      <c r="AR125" s="40"/>
      <c r="AS125" s="40">
        <f t="shared" si="1280"/>
        <v>0</v>
      </c>
      <c r="AT125" s="40"/>
      <c r="AU125" s="40">
        <f t="shared" si="1281"/>
        <v>0</v>
      </c>
      <c r="AV125" s="40">
        <v>0</v>
      </c>
      <c r="AW125" s="40">
        <f t="shared" si="1282"/>
        <v>0</v>
      </c>
      <c r="AX125" s="40"/>
      <c r="AY125" s="40">
        <f t="shared" si="1283"/>
        <v>0</v>
      </c>
      <c r="AZ125" s="40"/>
      <c r="BA125" s="40">
        <f t="shared" si="1284"/>
        <v>0</v>
      </c>
      <c r="BB125" s="40"/>
      <c r="BC125" s="40">
        <f t="shared" si="1285"/>
        <v>0</v>
      </c>
      <c r="BD125" s="40"/>
      <c r="BE125" s="40">
        <f t="shared" si="1286"/>
        <v>0</v>
      </c>
      <c r="BF125" s="40"/>
      <c r="BG125" s="40">
        <f t="shared" si="1287"/>
        <v>0</v>
      </c>
      <c r="BH125" s="40"/>
      <c r="BI125" s="40">
        <f t="shared" si="1288"/>
        <v>0</v>
      </c>
      <c r="BJ125" s="40"/>
      <c r="BK125" s="40">
        <f t="shared" si="1289"/>
        <v>0</v>
      </c>
      <c r="BL125" s="40"/>
      <c r="BM125" s="40">
        <f t="shared" si="1290"/>
        <v>0</v>
      </c>
      <c r="BN125" s="76"/>
      <c r="BO125" s="40">
        <f t="shared" si="1291"/>
        <v>0</v>
      </c>
      <c r="BP125" s="40"/>
      <c r="BQ125" s="40">
        <f t="shared" si="1324"/>
        <v>0</v>
      </c>
      <c r="BR125" s="40"/>
      <c r="BS125" s="40">
        <f t="shared" si="1292"/>
        <v>0</v>
      </c>
      <c r="BT125" s="40"/>
      <c r="BU125" s="40">
        <f t="shared" si="1293"/>
        <v>0</v>
      </c>
      <c r="BV125" s="40"/>
      <c r="BW125" s="40">
        <f t="shared" si="1294"/>
        <v>0</v>
      </c>
      <c r="BX125" s="40"/>
      <c r="BY125" s="40">
        <f t="shared" si="1295"/>
        <v>0</v>
      </c>
      <c r="BZ125" s="40">
        <v>103</v>
      </c>
      <c r="CA125" s="40">
        <f t="shared" si="1296"/>
        <v>9493582.9186439998</v>
      </c>
      <c r="CB125" s="46">
        <v>0</v>
      </c>
      <c r="CC125" s="40">
        <f t="shared" si="1325"/>
        <v>0</v>
      </c>
      <c r="CD125" s="40"/>
      <c r="CE125" s="40">
        <f t="shared" si="1297"/>
        <v>0</v>
      </c>
      <c r="CF125" s="40"/>
      <c r="CG125" s="40">
        <f t="shared" si="1298"/>
        <v>0</v>
      </c>
      <c r="CH125" s="46"/>
      <c r="CI125" s="40">
        <f t="shared" si="1299"/>
        <v>0</v>
      </c>
      <c r="CJ125" s="46"/>
      <c r="CK125" s="40">
        <f t="shared" si="1300"/>
        <v>0</v>
      </c>
      <c r="CL125" s="40"/>
      <c r="CM125" s="40">
        <f t="shared" si="1301"/>
        <v>0</v>
      </c>
      <c r="CN125" s="40"/>
      <c r="CO125" s="40">
        <f t="shared" si="1302"/>
        <v>0</v>
      </c>
      <c r="CP125" s="46"/>
      <c r="CQ125" s="40">
        <f t="shared" si="1303"/>
        <v>0</v>
      </c>
      <c r="CR125" s="40"/>
      <c r="CS125" s="40">
        <f t="shared" si="1304"/>
        <v>0</v>
      </c>
      <c r="CT125" s="40"/>
      <c r="CU125" s="40">
        <f t="shared" si="1305"/>
        <v>0</v>
      </c>
      <c r="CV125" s="40"/>
      <c r="CW125" s="40">
        <f t="shared" si="1306"/>
        <v>0</v>
      </c>
      <c r="CX125" s="40"/>
      <c r="CY125" s="40">
        <f t="shared" si="1307"/>
        <v>0</v>
      </c>
      <c r="CZ125" s="40"/>
      <c r="DA125" s="40">
        <f t="shared" si="1308"/>
        <v>0</v>
      </c>
      <c r="DB125" s="40"/>
      <c r="DC125" s="40">
        <f t="shared" si="1309"/>
        <v>0</v>
      </c>
      <c r="DD125" s="40"/>
      <c r="DE125" s="40">
        <f t="shared" si="1310"/>
        <v>0</v>
      </c>
      <c r="DF125" s="44"/>
      <c r="DG125" s="40">
        <f t="shared" si="1311"/>
        <v>0</v>
      </c>
      <c r="DH125" s="40"/>
      <c r="DI125" s="40">
        <f t="shared" si="1312"/>
        <v>0</v>
      </c>
      <c r="DJ125" s="40"/>
      <c r="DK125" s="40">
        <f t="shared" si="1313"/>
        <v>0</v>
      </c>
      <c r="DL125" s="57"/>
      <c r="DM125" s="40">
        <f t="shared" si="1314"/>
        <v>0</v>
      </c>
      <c r="DN125" s="40"/>
      <c r="DO125" s="40">
        <f t="shared" si="1315"/>
        <v>0</v>
      </c>
      <c r="DP125" s="40"/>
      <c r="DQ125" s="40">
        <f t="shared" si="1316"/>
        <v>0</v>
      </c>
      <c r="DR125" s="40"/>
      <c r="DS125" s="40"/>
      <c r="DT125" s="40"/>
      <c r="DU125" s="40">
        <f t="shared" si="1317"/>
        <v>0</v>
      </c>
      <c r="DV125" s="40"/>
      <c r="DW125" s="40">
        <f t="shared" si="1318"/>
        <v>0</v>
      </c>
      <c r="DX125" s="40"/>
      <c r="DY125" s="40">
        <f t="shared" si="1319"/>
        <v>0</v>
      </c>
      <c r="DZ125" s="45"/>
      <c r="EA125" s="40">
        <f t="shared" si="1320"/>
        <v>0</v>
      </c>
      <c r="EB125" s="57"/>
      <c r="EC125" s="40">
        <f t="shared" si="1321"/>
        <v>0</v>
      </c>
      <c r="ED125" s="57"/>
      <c r="EE125" s="40">
        <f t="shared" si="1322"/>
        <v>0</v>
      </c>
      <c r="EF125" s="57"/>
      <c r="EG125" s="40">
        <f t="shared" si="1323"/>
        <v>0</v>
      </c>
      <c r="EH125" s="40"/>
      <c r="EI125" s="40"/>
      <c r="EJ125" s="40"/>
      <c r="EK125" s="40"/>
      <c r="EL125" s="40"/>
      <c r="EM125" s="40"/>
      <c r="EN125" s="48">
        <f t="shared" si="1027"/>
        <v>404</v>
      </c>
      <c r="EO125" s="48">
        <f t="shared" si="1027"/>
        <v>37236966.010992005</v>
      </c>
    </row>
    <row r="126" spans="1:145" ht="60" customHeight="1" x14ac:dyDescent="0.25">
      <c r="A126" s="34"/>
      <c r="B126" s="34">
        <v>95</v>
      </c>
      <c r="C126" s="166" t="s">
        <v>314</v>
      </c>
      <c r="D126" s="80" t="s">
        <v>315</v>
      </c>
      <c r="E126" s="36">
        <v>17622</v>
      </c>
      <c r="F126" s="161">
        <v>6.48</v>
      </c>
      <c r="G126" s="162">
        <v>0.2109</v>
      </c>
      <c r="H126" s="67">
        <v>1</v>
      </c>
      <c r="I126" s="68"/>
      <c r="J126" s="72">
        <v>1.4</v>
      </c>
      <c r="K126" s="72">
        <v>1.68</v>
      </c>
      <c r="L126" s="72">
        <v>2.23</v>
      </c>
      <c r="M126" s="73">
        <v>2.57</v>
      </c>
      <c r="N126" s="40">
        <v>0</v>
      </c>
      <c r="O126" s="40">
        <f t="shared" si="1265"/>
        <v>0</v>
      </c>
      <c r="P126" s="74"/>
      <c r="Q126" s="40">
        <f t="shared" si="1266"/>
        <v>0</v>
      </c>
      <c r="R126" s="46">
        <v>252</v>
      </c>
      <c r="S126" s="40">
        <f t="shared" si="1267"/>
        <v>31203566.2616832</v>
      </c>
      <c r="T126" s="40"/>
      <c r="U126" s="40">
        <f t="shared" si="1268"/>
        <v>0</v>
      </c>
      <c r="V126" s="40"/>
      <c r="W126" s="40">
        <f t="shared" si="1269"/>
        <v>0</v>
      </c>
      <c r="X126" s="40"/>
      <c r="Y126" s="40">
        <f t="shared" si="1270"/>
        <v>0</v>
      </c>
      <c r="Z126" s="46"/>
      <c r="AA126" s="40">
        <f t="shared" si="1271"/>
        <v>0</v>
      </c>
      <c r="AB126" s="40">
        <v>0</v>
      </c>
      <c r="AC126" s="40">
        <f t="shared" si="1272"/>
        <v>0</v>
      </c>
      <c r="AD126" s="46"/>
      <c r="AE126" s="40">
        <f t="shared" si="1273"/>
        <v>0</v>
      </c>
      <c r="AF126" s="40"/>
      <c r="AG126" s="40">
        <f t="shared" si="1274"/>
        <v>0</v>
      </c>
      <c r="AH126" s="40"/>
      <c r="AI126" s="40">
        <f t="shared" si="1275"/>
        <v>0</v>
      </c>
      <c r="AJ126" s="40"/>
      <c r="AK126" s="40">
        <f t="shared" si="1276"/>
        <v>0</v>
      </c>
      <c r="AL126" s="40"/>
      <c r="AM126" s="40">
        <f t="shared" si="1277"/>
        <v>0</v>
      </c>
      <c r="AN126" s="40"/>
      <c r="AO126" s="40">
        <f t="shared" si="1278"/>
        <v>0</v>
      </c>
      <c r="AP126" s="40">
        <v>0</v>
      </c>
      <c r="AQ126" s="40">
        <f t="shared" si="1279"/>
        <v>0</v>
      </c>
      <c r="AR126" s="40"/>
      <c r="AS126" s="40">
        <f t="shared" si="1280"/>
        <v>0</v>
      </c>
      <c r="AT126" s="40"/>
      <c r="AU126" s="40">
        <f t="shared" si="1281"/>
        <v>0</v>
      </c>
      <c r="AV126" s="40">
        <v>0</v>
      </c>
      <c r="AW126" s="40">
        <f t="shared" si="1282"/>
        <v>0</v>
      </c>
      <c r="AX126" s="40"/>
      <c r="AY126" s="40">
        <f t="shared" si="1283"/>
        <v>0</v>
      </c>
      <c r="AZ126" s="40"/>
      <c r="BA126" s="40">
        <f t="shared" si="1284"/>
        <v>0</v>
      </c>
      <c r="BB126" s="40"/>
      <c r="BC126" s="40">
        <f t="shared" si="1285"/>
        <v>0</v>
      </c>
      <c r="BD126" s="40"/>
      <c r="BE126" s="40">
        <f t="shared" si="1286"/>
        <v>0</v>
      </c>
      <c r="BF126" s="40"/>
      <c r="BG126" s="40">
        <f t="shared" si="1287"/>
        <v>0</v>
      </c>
      <c r="BH126" s="40"/>
      <c r="BI126" s="40">
        <f t="shared" si="1288"/>
        <v>0</v>
      </c>
      <c r="BJ126" s="40"/>
      <c r="BK126" s="40">
        <f t="shared" si="1289"/>
        <v>0</v>
      </c>
      <c r="BL126" s="40"/>
      <c r="BM126" s="40">
        <f t="shared" si="1290"/>
        <v>0</v>
      </c>
      <c r="BN126" s="76"/>
      <c r="BO126" s="40">
        <f t="shared" si="1291"/>
        <v>0</v>
      </c>
      <c r="BP126" s="40"/>
      <c r="BQ126" s="40">
        <f t="shared" si="1324"/>
        <v>0</v>
      </c>
      <c r="BR126" s="40"/>
      <c r="BS126" s="40">
        <f t="shared" si="1292"/>
        <v>0</v>
      </c>
      <c r="BT126" s="40"/>
      <c r="BU126" s="40">
        <f t="shared" si="1293"/>
        <v>0</v>
      </c>
      <c r="BV126" s="40"/>
      <c r="BW126" s="40">
        <f t="shared" si="1294"/>
        <v>0</v>
      </c>
      <c r="BX126" s="40"/>
      <c r="BY126" s="40">
        <f t="shared" si="1295"/>
        <v>0</v>
      </c>
      <c r="BZ126" s="40">
        <v>2</v>
      </c>
      <c r="CA126" s="40">
        <f t="shared" si="1296"/>
        <v>247647.35128320003</v>
      </c>
      <c r="CB126" s="46">
        <v>0</v>
      </c>
      <c r="CC126" s="40">
        <f t="shared" si="1325"/>
        <v>0</v>
      </c>
      <c r="CD126" s="40"/>
      <c r="CE126" s="40">
        <f t="shared" si="1297"/>
        <v>0</v>
      </c>
      <c r="CF126" s="40"/>
      <c r="CG126" s="40">
        <f t="shared" si="1298"/>
        <v>0</v>
      </c>
      <c r="CH126" s="46"/>
      <c r="CI126" s="40">
        <f t="shared" si="1299"/>
        <v>0</v>
      </c>
      <c r="CJ126" s="46"/>
      <c r="CK126" s="40">
        <f t="shared" si="1300"/>
        <v>0</v>
      </c>
      <c r="CL126" s="40"/>
      <c r="CM126" s="40">
        <f t="shared" si="1301"/>
        <v>0</v>
      </c>
      <c r="CN126" s="40"/>
      <c r="CO126" s="40">
        <f t="shared" si="1302"/>
        <v>0</v>
      </c>
      <c r="CP126" s="46"/>
      <c r="CQ126" s="40">
        <f t="shared" si="1303"/>
        <v>0</v>
      </c>
      <c r="CR126" s="40"/>
      <c r="CS126" s="40">
        <f t="shared" si="1304"/>
        <v>0</v>
      </c>
      <c r="CT126" s="40"/>
      <c r="CU126" s="40">
        <f t="shared" si="1305"/>
        <v>0</v>
      </c>
      <c r="CV126" s="40"/>
      <c r="CW126" s="40">
        <f t="shared" si="1306"/>
        <v>0</v>
      </c>
      <c r="CX126" s="40"/>
      <c r="CY126" s="40">
        <f t="shared" si="1307"/>
        <v>0</v>
      </c>
      <c r="CZ126" s="40"/>
      <c r="DA126" s="40">
        <f t="shared" si="1308"/>
        <v>0</v>
      </c>
      <c r="DB126" s="40"/>
      <c r="DC126" s="40">
        <f t="shared" si="1309"/>
        <v>0</v>
      </c>
      <c r="DD126" s="40"/>
      <c r="DE126" s="40">
        <f t="shared" si="1310"/>
        <v>0</v>
      </c>
      <c r="DF126" s="44"/>
      <c r="DG126" s="40">
        <f t="shared" si="1311"/>
        <v>0</v>
      </c>
      <c r="DH126" s="40"/>
      <c r="DI126" s="40">
        <f t="shared" si="1312"/>
        <v>0</v>
      </c>
      <c r="DJ126" s="40"/>
      <c r="DK126" s="40">
        <f t="shared" si="1313"/>
        <v>0</v>
      </c>
      <c r="DL126" s="40"/>
      <c r="DM126" s="40">
        <f t="shared" si="1314"/>
        <v>0</v>
      </c>
      <c r="DN126" s="40"/>
      <c r="DO126" s="40">
        <f t="shared" si="1315"/>
        <v>0</v>
      </c>
      <c r="DP126" s="40"/>
      <c r="DQ126" s="40">
        <f t="shared" si="1316"/>
        <v>0</v>
      </c>
      <c r="DR126" s="40"/>
      <c r="DS126" s="40"/>
      <c r="DT126" s="40"/>
      <c r="DU126" s="40">
        <f t="shared" si="1317"/>
        <v>0</v>
      </c>
      <c r="DV126" s="40"/>
      <c r="DW126" s="40">
        <f t="shared" si="1318"/>
        <v>0</v>
      </c>
      <c r="DX126" s="40"/>
      <c r="DY126" s="40">
        <f t="shared" si="1319"/>
        <v>0</v>
      </c>
      <c r="DZ126" s="45"/>
      <c r="EA126" s="40">
        <f t="shared" si="1320"/>
        <v>0</v>
      </c>
      <c r="EB126" s="57"/>
      <c r="EC126" s="40">
        <f t="shared" si="1321"/>
        <v>0</v>
      </c>
      <c r="ED126" s="57"/>
      <c r="EE126" s="40">
        <f t="shared" si="1322"/>
        <v>0</v>
      </c>
      <c r="EF126" s="57"/>
      <c r="EG126" s="40">
        <f t="shared" si="1323"/>
        <v>0</v>
      </c>
      <c r="EH126" s="40"/>
      <c r="EI126" s="40"/>
      <c r="EJ126" s="40"/>
      <c r="EK126" s="40"/>
      <c r="EL126" s="40"/>
      <c r="EM126" s="40"/>
      <c r="EN126" s="48">
        <f t="shared" si="1027"/>
        <v>254</v>
      </c>
      <c r="EO126" s="48">
        <f t="shared" si="1027"/>
        <v>31451213.6129664</v>
      </c>
    </row>
    <row r="127" spans="1:145" ht="60" customHeight="1" x14ac:dyDescent="0.25">
      <c r="A127" s="34"/>
      <c r="B127" s="34">
        <v>96</v>
      </c>
      <c r="C127" s="166" t="s">
        <v>316</v>
      </c>
      <c r="D127" s="65" t="s">
        <v>317</v>
      </c>
      <c r="E127" s="36">
        <v>17622</v>
      </c>
      <c r="F127" s="161">
        <v>7.52</v>
      </c>
      <c r="G127" s="162">
        <v>0.24199999999999999</v>
      </c>
      <c r="H127" s="67">
        <v>1</v>
      </c>
      <c r="I127" s="68"/>
      <c r="J127" s="72">
        <v>1.4</v>
      </c>
      <c r="K127" s="72">
        <v>1.68</v>
      </c>
      <c r="L127" s="72">
        <v>2.23</v>
      </c>
      <c r="M127" s="73">
        <v>2.57</v>
      </c>
      <c r="N127" s="40">
        <v>0</v>
      </c>
      <c r="O127" s="40">
        <f t="shared" si="1265"/>
        <v>0</v>
      </c>
      <c r="P127" s="74"/>
      <c r="Q127" s="40">
        <f t="shared" si="1266"/>
        <v>0</v>
      </c>
      <c r="R127" s="46">
        <v>218</v>
      </c>
      <c r="S127" s="40">
        <f t="shared" si="1267"/>
        <v>31685237.945855998</v>
      </c>
      <c r="T127" s="40"/>
      <c r="U127" s="40">
        <f t="shared" si="1268"/>
        <v>0</v>
      </c>
      <c r="V127" s="40"/>
      <c r="W127" s="40">
        <f t="shared" si="1269"/>
        <v>0</v>
      </c>
      <c r="X127" s="40"/>
      <c r="Y127" s="40">
        <f t="shared" si="1270"/>
        <v>0</v>
      </c>
      <c r="Z127" s="46"/>
      <c r="AA127" s="40">
        <f t="shared" si="1271"/>
        <v>0</v>
      </c>
      <c r="AB127" s="40">
        <v>0</v>
      </c>
      <c r="AC127" s="40">
        <f t="shared" si="1272"/>
        <v>0</v>
      </c>
      <c r="AD127" s="46"/>
      <c r="AE127" s="40">
        <f t="shared" si="1273"/>
        <v>0</v>
      </c>
      <c r="AF127" s="40"/>
      <c r="AG127" s="40">
        <f t="shared" si="1274"/>
        <v>0</v>
      </c>
      <c r="AH127" s="40"/>
      <c r="AI127" s="40">
        <f t="shared" si="1275"/>
        <v>0</v>
      </c>
      <c r="AJ127" s="40"/>
      <c r="AK127" s="40">
        <f t="shared" si="1276"/>
        <v>0</v>
      </c>
      <c r="AL127" s="40"/>
      <c r="AM127" s="40">
        <f t="shared" si="1277"/>
        <v>0</v>
      </c>
      <c r="AN127" s="40"/>
      <c r="AO127" s="40">
        <f t="shared" si="1278"/>
        <v>0</v>
      </c>
      <c r="AP127" s="40">
        <v>0</v>
      </c>
      <c r="AQ127" s="40">
        <f t="shared" si="1279"/>
        <v>0</v>
      </c>
      <c r="AR127" s="40"/>
      <c r="AS127" s="40">
        <f t="shared" si="1280"/>
        <v>0</v>
      </c>
      <c r="AT127" s="40"/>
      <c r="AU127" s="40">
        <f t="shared" si="1281"/>
        <v>0</v>
      </c>
      <c r="AV127" s="40">
        <v>0</v>
      </c>
      <c r="AW127" s="40">
        <f t="shared" si="1282"/>
        <v>0</v>
      </c>
      <c r="AX127" s="40"/>
      <c r="AY127" s="40">
        <f t="shared" si="1283"/>
        <v>0</v>
      </c>
      <c r="AZ127" s="40"/>
      <c r="BA127" s="40">
        <f t="shared" si="1284"/>
        <v>0</v>
      </c>
      <c r="BB127" s="40"/>
      <c r="BC127" s="40">
        <f t="shared" si="1285"/>
        <v>0</v>
      </c>
      <c r="BD127" s="40"/>
      <c r="BE127" s="40">
        <f t="shared" si="1286"/>
        <v>0</v>
      </c>
      <c r="BF127" s="40"/>
      <c r="BG127" s="40">
        <f t="shared" si="1287"/>
        <v>0</v>
      </c>
      <c r="BH127" s="40"/>
      <c r="BI127" s="40">
        <f t="shared" si="1288"/>
        <v>0</v>
      </c>
      <c r="BJ127" s="40"/>
      <c r="BK127" s="40">
        <f t="shared" si="1289"/>
        <v>0</v>
      </c>
      <c r="BL127" s="40"/>
      <c r="BM127" s="40">
        <f t="shared" si="1290"/>
        <v>0</v>
      </c>
      <c r="BN127" s="76"/>
      <c r="BO127" s="40">
        <f t="shared" si="1291"/>
        <v>0</v>
      </c>
      <c r="BP127" s="40"/>
      <c r="BQ127" s="40">
        <f t="shared" si="1324"/>
        <v>0</v>
      </c>
      <c r="BR127" s="40"/>
      <c r="BS127" s="40">
        <f t="shared" si="1292"/>
        <v>0</v>
      </c>
      <c r="BT127" s="40"/>
      <c r="BU127" s="40">
        <f t="shared" si="1293"/>
        <v>0</v>
      </c>
      <c r="BV127" s="40"/>
      <c r="BW127" s="40">
        <f t="shared" si="1294"/>
        <v>0</v>
      </c>
      <c r="BX127" s="40"/>
      <c r="BY127" s="40">
        <f t="shared" si="1295"/>
        <v>0</v>
      </c>
      <c r="BZ127" s="40">
        <v>99</v>
      </c>
      <c r="CA127" s="40">
        <f t="shared" si="1296"/>
        <v>14389167.691007998</v>
      </c>
      <c r="CB127" s="46">
        <v>0</v>
      </c>
      <c r="CC127" s="40">
        <f t="shared" si="1325"/>
        <v>0</v>
      </c>
      <c r="CD127" s="40"/>
      <c r="CE127" s="40">
        <f t="shared" si="1297"/>
        <v>0</v>
      </c>
      <c r="CF127" s="40"/>
      <c r="CG127" s="40">
        <f t="shared" si="1298"/>
        <v>0</v>
      </c>
      <c r="CH127" s="46"/>
      <c r="CI127" s="40">
        <f t="shared" si="1299"/>
        <v>0</v>
      </c>
      <c r="CJ127" s="46"/>
      <c r="CK127" s="40">
        <f t="shared" si="1300"/>
        <v>0</v>
      </c>
      <c r="CL127" s="40"/>
      <c r="CM127" s="40">
        <f t="shared" si="1301"/>
        <v>0</v>
      </c>
      <c r="CN127" s="40"/>
      <c r="CO127" s="40">
        <f t="shared" si="1302"/>
        <v>0</v>
      </c>
      <c r="CP127" s="46"/>
      <c r="CQ127" s="40">
        <f t="shared" si="1303"/>
        <v>0</v>
      </c>
      <c r="CR127" s="40"/>
      <c r="CS127" s="40">
        <f t="shared" si="1304"/>
        <v>0</v>
      </c>
      <c r="CT127" s="40"/>
      <c r="CU127" s="40">
        <f t="shared" si="1305"/>
        <v>0</v>
      </c>
      <c r="CV127" s="40"/>
      <c r="CW127" s="40">
        <f t="shared" si="1306"/>
        <v>0</v>
      </c>
      <c r="CX127" s="40"/>
      <c r="CY127" s="40">
        <f t="shared" si="1307"/>
        <v>0</v>
      </c>
      <c r="CZ127" s="40"/>
      <c r="DA127" s="40">
        <f t="shared" si="1308"/>
        <v>0</v>
      </c>
      <c r="DB127" s="40"/>
      <c r="DC127" s="40">
        <f t="shared" si="1309"/>
        <v>0</v>
      </c>
      <c r="DD127" s="40"/>
      <c r="DE127" s="40">
        <f t="shared" si="1310"/>
        <v>0</v>
      </c>
      <c r="DF127" s="44"/>
      <c r="DG127" s="40">
        <f t="shared" si="1311"/>
        <v>0</v>
      </c>
      <c r="DH127" s="40"/>
      <c r="DI127" s="40">
        <f t="shared" si="1312"/>
        <v>0</v>
      </c>
      <c r="DJ127" s="40"/>
      <c r="DK127" s="40">
        <f t="shared" si="1313"/>
        <v>0</v>
      </c>
      <c r="DL127" s="40"/>
      <c r="DM127" s="40">
        <f t="shared" si="1314"/>
        <v>0</v>
      </c>
      <c r="DN127" s="40"/>
      <c r="DO127" s="40">
        <f t="shared" si="1315"/>
        <v>0</v>
      </c>
      <c r="DP127" s="40"/>
      <c r="DQ127" s="40">
        <f t="shared" si="1316"/>
        <v>0</v>
      </c>
      <c r="DR127" s="40"/>
      <c r="DS127" s="40"/>
      <c r="DT127" s="40"/>
      <c r="DU127" s="40">
        <f t="shared" si="1317"/>
        <v>0</v>
      </c>
      <c r="DV127" s="40"/>
      <c r="DW127" s="40">
        <f t="shared" si="1318"/>
        <v>0</v>
      </c>
      <c r="DX127" s="40"/>
      <c r="DY127" s="40">
        <f t="shared" si="1319"/>
        <v>0</v>
      </c>
      <c r="DZ127" s="45"/>
      <c r="EA127" s="40">
        <f t="shared" si="1320"/>
        <v>0</v>
      </c>
      <c r="EB127" s="57"/>
      <c r="EC127" s="40">
        <f t="shared" si="1321"/>
        <v>0</v>
      </c>
      <c r="ED127" s="57"/>
      <c r="EE127" s="40">
        <f t="shared" si="1322"/>
        <v>0</v>
      </c>
      <c r="EF127" s="57"/>
      <c r="EG127" s="40">
        <f t="shared" si="1323"/>
        <v>0</v>
      </c>
      <c r="EH127" s="40"/>
      <c r="EI127" s="40"/>
      <c r="EJ127" s="40"/>
      <c r="EK127" s="40"/>
      <c r="EL127" s="40"/>
      <c r="EM127" s="40"/>
      <c r="EN127" s="48">
        <f t="shared" si="1027"/>
        <v>317</v>
      </c>
      <c r="EO127" s="48">
        <f t="shared" si="1027"/>
        <v>46074405.636863992</v>
      </c>
    </row>
    <row r="128" spans="1:145" s="158" customFormat="1" ht="60" customHeight="1" x14ac:dyDescent="0.25">
      <c r="A128" s="34"/>
      <c r="B128" s="34">
        <v>97</v>
      </c>
      <c r="C128" s="167" t="s">
        <v>318</v>
      </c>
      <c r="D128" s="65" t="s">
        <v>319</v>
      </c>
      <c r="E128" s="36">
        <v>17622</v>
      </c>
      <c r="F128" s="161">
        <v>9.41</v>
      </c>
      <c r="G128" s="162">
        <v>0.27460000000000001</v>
      </c>
      <c r="H128" s="67">
        <v>1</v>
      </c>
      <c r="I128" s="68"/>
      <c r="J128" s="72">
        <v>1.4</v>
      </c>
      <c r="K128" s="72">
        <v>1.68</v>
      </c>
      <c r="L128" s="72">
        <v>2.23</v>
      </c>
      <c r="M128" s="73">
        <v>2.57</v>
      </c>
      <c r="N128" s="40">
        <v>0</v>
      </c>
      <c r="O128" s="40">
        <f t="shared" si="1265"/>
        <v>0</v>
      </c>
      <c r="P128" s="74"/>
      <c r="Q128" s="40">
        <f t="shared" si="1266"/>
        <v>0</v>
      </c>
      <c r="R128" s="46">
        <v>208</v>
      </c>
      <c r="S128" s="40">
        <f t="shared" si="1267"/>
        <v>38279700.26749441</v>
      </c>
      <c r="T128" s="40"/>
      <c r="U128" s="40">
        <f t="shared" si="1268"/>
        <v>0</v>
      </c>
      <c r="V128" s="40"/>
      <c r="W128" s="40">
        <f t="shared" si="1269"/>
        <v>0</v>
      </c>
      <c r="X128" s="40"/>
      <c r="Y128" s="40">
        <f t="shared" si="1270"/>
        <v>0</v>
      </c>
      <c r="Z128" s="46"/>
      <c r="AA128" s="40">
        <f t="shared" si="1271"/>
        <v>0</v>
      </c>
      <c r="AB128" s="40">
        <v>0</v>
      </c>
      <c r="AC128" s="40">
        <f t="shared" si="1272"/>
        <v>0</v>
      </c>
      <c r="AD128" s="46"/>
      <c r="AE128" s="40">
        <f t="shared" si="1273"/>
        <v>0</v>
      </c>
      <c r="AF128" s="40"/>
      <c r="AG128" s="40">
        <f t="shared" si="1274"/>
        <v>0</v>
      </c>
      <c r="AH128" s="40"/>
      <c r="AI128" s="40">
        <f t="shared" si="1275"/>
        <v>0</v>
      </c>
      <c r="AJ128" s="40"/>
      <c r="AK128" s="40">
        <f t="shared" si="1276"/>
        <v>0</v>
      </c>
      <c r="AL128" s="40"/>
      <c r="AM128" s="40">
        <f t="shared" si="1277"/>
        <v>0</v>
      </c>
      <c r="AN128" s="40"/>
      <c r="AO128" s="40">
        <f t="shared" si="1278"/>
        <v>0</v>
      </c>
      <c r="AP128" s="40">
        <v>0</v>
      </c>
      <c r="AQ128" s="40">
        <f t="shared" si="1279"/>
        <v>0</v>
      </c>
      <c r="AR128" s="40"/>
      <c r="AS128" s="40">
        <f t="shared" si="1280"/>
        <v>0</v>
      </c>
      <c r="AT128" s="40"/>
      <c r="AU128" s="40">
        <f t="shared" si="1281"/>
        <v>0</v>
      </c>
      <c r="AV128" s="40">
        <v>0</v>
      </c>
      <c r="AW128" s="40">
        <f t="shared" si="1282"/>
        <v>0</v>
      </c>
      <c r="AX128" s="40"/>
      <c r="AY128" s="40">
        <f t="shared" si="1283"/>
        <v>0</v>
      </c>
      <c r="AZ128" s="40"/>
      <c r="BA128" s="40">
        <f t="shared" si="1284"/>
        <v>0</v>
      </c>
      <c r="BB128" s="40"/>
      <c r="BC128" s="40">
        <f t="shared" si="1285"/>
        <v>0</v>
      </c>
      <c r="BD128" s="40"/>
      <c r="BE128" s="40">
        <f t="shared" si="1286"/>
        <v>0</v>
      </c>
      <c r="BF128" s="40"/>
      <c r="BG128" s="40">
        <f t="shared" si="1287"/>
        <v>0</v>
      </c>
      <c r="BH128" s="40"/>
      <c r="BI128" s="40">
        <f t="shared" si="1288"/>
        <v>0</v>
      </c>
      <c r="BJ128" s="40"/>
      <c r="BK128" s="40">
        <f t="shared" si="1289"/>
        <v>0</v>
      </c>
      <c r="BL128" s="40"/>
      <c r="BM128" s="40">
        <f t="shared" si="1290"/>
        <v>0</v>
      </c>
      <c r="BN128" s="76"/>
      <c r="BO128" s="40">
        <f t="shared" si="1291"/>
        <v>0</v>
      </c>
      <c r="BP128" s="40"/>
      <c r="BQ128" s="40">
        <f t="shared" si="1324"/>
        <v>0</v>
      </c>
      <c r="BR128" s="40"/>
      <c r="BS128" s="40">
        <f t="shared" si="1292"/>
        <v>0</v>
      </c>
      <c r="BT128" s="40"/>
      <c r="BU128" s="40">
        <f t="shared" si="1293"/>
        <v>0</v>
      </c>
      <c r="BV128" s="40"/>
      <c r="BW128" s="40">
        <f t="shared" si="1294"/>
        <v>0</v>
      </c>
      <c r="BX128" s="40"/>
      <c r="BY128" s="40">
        <f t="shared" si="1295"/>
        <v>0</v>
      </c>
      <c r="BZ128" s="40">
        <v>63</v>
      </c>
      <c r="CA128" s="40">
        <f t="shared" si="1296"/>
        <v>11594332.292558402</v>
      </c>
      <c r="CB128" s="46">
        <v>0</v>
      </c>
      <c r="CC128" s="40">
        <f t="shared" si="1325"/>
        <v>0</v>
      </c>
      <c r="CD128" s="40"/>
      <c r="CE128" s="40">
        <f t="shared" si="1297"/>
        <v>0</v>
      </c>
      <c r="CF128" s="40"/>
      <c r="CG128" s="40">
        <f t="shared" si="1298"/>
        <v>0</v>
      </c>
      <c r="CH128" s="46"/>
      <c r="CI128" s="40">
        <f t="shared" si="1299"/>
        <v>0</v>
      </c>
      <c r="CJ128" s="46"/>
      <c r="CK128" s="40">
        <f t="shared" si="1300"/>
        <v>0</v>
      </c>
      <c r="CL128" s="40"/>
      <c r="CM128" s="40">
        <f t="shared" si="1301"/>
        <v>0</v>
      </c>
      <c r="CN128" s="40"/>
      <c r="CO128" s="40">
        <f t="shared" si="1302"/>
        <v>0</v>
      </c>
      <c r="CP128" s="46"/>
      <c r="CQ128" s="40">
        <f t="shared" si="1303"/>
        <v>0</v>
      </c>
      <c r="CR128" s="40"/>
      <c r="CS128" s="40">
        <f t="shared" si="1304"/>
        <v>0</v>
      </c>
      <c r="CT128" s="40"/>
      <c r="CU128" s="40">
        <f t="shared" si="1305"/>
        <v>0</v>
      </c>
      <c r="CV128" s="40"/>
      <c r="CW128" s="40">
        <f t="shared" si="1306"/>
        <v>0</v>
      </c>
      <c r="CX128" s="40"/>
      <c r="CY128" s="40">
        <f t="shared" si="1307"/>
        <v>0</v>
      </c>
      <c r="CZ128" s="40"/>
      <c r="DA128" s="40">
        <f t="shared" si="1308"/>
        <v>0</v>
      </c>
      <c r="DB128" s="40"/>
      <c r="DC128" s="40">
        <f t="shared" si="1309"/>
        <v>0</v>
      </c>
      <c r="DD128" s="40"/>
      <c r="DE128" s="40">
        <f t="shared" si="1310"/>
        <v>0</v>
      </c>
      <c r="DF128" s="44"/>
      <c r="DG128" s="40">
        <f t="shared" si="1311"/>
        <v>0</v>
      </c>
      <c r="DH128" s="40"/>
      <c r="DI128" s="40">
        <f t="shared" si="1312"/>
        <v>0</v>
      </c>
      <c r="DJ128" s="40"/>
      <c r="DK128" s="40">
        <f t="shared" si="1313"/>
        <v>0</v>
      </c>
      <c r="DL128" s="40"/>
      <c r="DM128" s="40">
        <f t="shared" si="1314"/>
        <v>0</v>
      </c>
      <c r="DN128" s="40"/>
      <c r="DO128" s="40">
        <f t="shared" si="1315"/>
        <v>0</v>
      </c>
      <c r="DP128" s="40"/>
      <c r="DQ128" s="40">
        <f t="shared" si="1316"/>
        <v>0</v>
      </c>
      <c r="DR128" s="40"/>
      <c r="DS128" s="40"/>
      <c r="DT128" s="40"/>
      <c r="DU128" s="40">
        <f t="shared" si="1317"/>
        <v>0</v>
      </c>
      <c r="DV128" s="40"/>
      <c r="DW128" s="40">
        <f t="shared" si="1318"/>
        <v>0</v>
      </c>
      <c r="DX128" s="40">
        <v>60</v>
      </c>
      <c r="DY128" s="40">
        <f t="shared" si="1319"/>
        <v>11807209.252713598</v>
      </c>
      <c r="DZ128" s="45"/>
      <c r="EA128" s="40">
        <f t="shared" si="1320"/>
        <v>0</v>
      </c>
      <c r="EB128" s="57"/>
      <c r="EC128" s="40">
        <f t="shared" si="1321"/>
        <v>0</v>
      </c>
      <c r="ED128" s="57"/>
      <c r="EE128" s="40">
        <f t="shared" si="1322"/>
        <v>0</v>
      </c>
      <c r="EF128" s="57"/>
      <c r="EG128" s="40">
        <f t="shared" si="1323"/>
        <v>0</v>
      </c>
      <c r="EH128" s="40"/>
      <c r="EI128" s="40"/>
      <c r="EJ128" s="40"/>
      <c r="EK128" s="40"/>
      <c r="EL128" s="40"/>
      <c r="EM128" s="40"/>
      <c r="EN128" s="48">
        <f t="shared" si="1027"/>
        <v>331</v>
      </c>
      <c r="EO128" s="48">
        <f t="shared" si="1027"/>
        <v>61681241.81276641</v>
      </c>
    </row>
    <row r="129" spans="1:145" s="158" customFormat="1" ht="60" customHeight="1" x14ac:dyDescent="0.25">
      <c r="A129" s="34"/>
      <c r="B129" s="34">
        <v>98</v>
      </c>
      <c r="C129" s="167" t="s">
        <v>320</v>
      </c>
      <c r="D129" s="65" t="s">
        <v>321</v>
      </c>
      <c r="E129" s="36">
        <v>17622</v>
      </c>
      <c r="F129" s="161">
        <v>11.02</v>
      </c>
      <c r="G129" s="162">
        <v>6.4299999999999996E-2</v>
      </c>
      <c r="H129" s="67">
        <v>1</v>
      </c>
      <c r="I129" s="68"/>
      <c r="J129" s="72">
        <v>1.4</v>
      </c>
      <c r="K129" s="72">
        <v>1.68</v>
      </c>
      <c r="L129" s="72">
        <v>2.23</v>
      </c>
      <c r="M129" s="73">
        <v>2.57</v>
      </c>
      <c r="N129" s="40">
        <v>0</v>
      </c>
      <c r="O129" s="40">
        <f t="shared" si="1265"/>
        <v>0</v>
      </c>
      <c r="P129" s="74"/>
      <c r="Q129" s="40">
        <f t="shared" si="1266"/>
        <v>0</v>
      </c>
      <c r="R129" s="46">
        <v>182</v>
      </c>
      <c r="S129" s="40">
        <f t="shared" si="1267"/>
        <v>36252420.021417595</v>
      </c>
      <c r="T129" s="40"/>
      <c r="U129" s="40">
        <f t="shared" si="1268"/>
        <v>0</v>
      </c>
      <c r="V129" s="40"/>
      <c r="W129" s="40">
        <f t="shared" si="1269"/>
        <v>0</v>
      </c>
      <c r="X129" s="40"/>
      <c r="Y129" s="40">
        <f t="shared" si="1270"/>
        <v>0</v>
      </c>
      <c r="Z129" s="46"/>
      <c r="AA129" s="40">
        <f t="shared" si="1271"/>
        <v>0</v>
      </c>
      <c r="AB129" s="40">
        <v>0</v>
      </c>
      <c r="AC129" s="40">
        <f t="shared" si="1272"/>
        <v>0</v>
      </c>
      <c r="AD129" s="46"/>
      <c r="AE129" s="40">
        <f t="shared" si="1273"/>
        <v>0</v>
      </c>
      <c r="AF129" s="40"/>
      <c r="AG129" s="40">
        <f t="shared" si="1274"/>
        <v>0</v>
      </c>
      <c r="AH129" s="40"/>
      <c r="AI129" s="40">
        <f t="shared" si="1275"/>
        <v>0</v>
      </c>
      <c r="AJ129" s="40"/>
      <c r="AK129" s="40">
        <f t="shared" si="1276"/>
        <v>0</v>
      </c>
      <c r="AL129" s="40"/>
      <c r="AM129" s="40">
        <f t="shared" si="1277"/>
        <v>0</v>
      </c>
      <c r="AN129" s="40"/>
      <c r="AO129" s="40">
        <f t="shared" si="1278"/>
        <v>0</v>
      </c>
      <c r="AP129" s="40">
        <v>0</v>
      </c>
      <c r="AQ129" s="40">
        <f t="shared" si="1279"/>
        <v>0</v>
      </c>
      <c r="AR129" s="40"/>
      <c r="AS129" s="40">
        <f t="shared" si="1280"/>
        <v>0</v>
      </c>
      <c r="AT129" s="40"/>
      <c r="AU129" s="40">
        <f t="shared" si="1281"/>
        <v>0</v>
      </c>
      <c r="AV129" s="40">
        <v>0</v>
      </c>
      <c r="AW129" s="40">
        <f t="shared" si="1282"/>
        <v>0</v>
      </c>
      <c r="AX129" s="40"/>
      <c r="AY129" s="40">
        <f t="shared" si="1283"/>
        <v>0</v>
      </c>
      <c r="AZ129" s="40"/>
      <c r="BA129" s="40">
        <f t="shared" si="1284"/>
        <v>0</v>
      </c>
      <c r="BB129" s="40"/>
      <c r="BC129" s="40">
        <f t="shared" si="1285"/>
        <v>0</v>
      </c>
      <c r="BD129" s="40"/>
      <c r="BE129" s="40">
        <f t="shared" si="1286"/>
        <v>0</v>
      </c>
      <c r="BF129" s="40"/>
      <c r="BG129" s="40">
        <f t="shared" si="1287"/>
        <v>0</v>
      </c>
      <c r="BH129" s="40"/>
      <c r="BI129" s="40">
        <f t="shared" si="1288"/>
        <v>0</v>
      </c>
      <c r="BJ129" s="40"/>
      <c r="BK129" s="40">
        <f t="shared" si="1289"/>
        <v>0</v>
      </c>
      <c r="BL129" s="40"/>
      <c r="BM129" s="40">
        <f t="shared" si="1290"/>
        <v>0</v>
      </c>
      <c r="BN129" s="76"/>
      <c r="BO129" s="40">
        <f t="shared" si="1291"/>
        <v>0</v>
      </c>
      <c r="BP129" s="40"/>
      <c r="BQ129" s="40">
        <f t="shared" si="1324"/>
        <v>0</v>
      </c>
      <c r="BR129" s="40"/>
      <c r="BS129" s="40">
        <f t="shared" si="1292"/>
        <v>0</v>
      </c>
      <c r="BT129" s="40"/>
      <c r="BU129" s="40">
        <f t="shared" si="1293"/>
        <v>0</v>
      </c>
      <c r="BV129" s="40"/>
      <c r="BW129" s="40">
        <f t="shared" si="1294"/>
        <v>0</v>
      </c>
      <c r="BX129" s="40"/>
      <c r="BY129" s="40">
        <f t="shared" si="1295"/>
        <v>0</v>
      </c>
      <c r="BZ129" s="40">
        <v>7</v>
      </c>
      <c r="CA129" s="40">
        <f t="shared" si="1296"/>
        <v>1394323.8469775999</v>
      </c>
      <c r="CB129" s="46">
        <v>0</v>
      </c>
      <c r="CC129" s="40">
        <f t="shared" si="1325"/>
        <v>0</v>
      </c>
      <c r="CD129" s="40"/>
      <c r="CE129" s="40">
        <f t="shared" si="1297"/>
        <v>0</v>
      </c>
      <c r="CF129" s="40"/>
      <c r="CG129" s="40">
        <f t="shared" si="1298"/>
        <v>0</v>
      </c>
      <c r="CH129" s="46"/>
      <c r="CI129" s="40">
        <f t="shared" si="1299"/>
        <v>0</v>
      </c>
      <c r="CJ129" s="46"/>
      <c r="CK129" s="40">
        <f t="shared" si="1300"/>
        <v>0</v>
      </c>
      <c r="CL129" s="40"/>
      <c r="CM129" s="40">
        <f t="shared" si="1301"/>
        <v>0</v>
      </c>
      <c r="CN129" s="40"/>
      <c r="CO129" s="40">
        <f t="shared" si="1302"/>
        <v>0</v>
      </c>
      <c r="CP129" s="46"/>
      <c r="CQ129" s="40">
        <f t="shared" si="1303"/>
        <v>0</v>
      </c>
      <c r="CR129" s="40"/>
      <c r="CS129" s="40">
        <f t="shared" si="1304"/>
        <v>0</v>
      </c>
      <c r="CT129" s="40"/>
      <c r="CU129" s="40">
        <f t="shared" si="1305"/>
        <v>0</v>
      </c>
      <c r="CV129" s="40"/>
      <c r="CW129" s="40">
        <f t="shared" si="1306"/>
        <v>0</v>
      </c>
      <c r="CX129" s="40"/>
      <c r="CY129" s="40">
        <f t="shared" si="1307"/>
        <v>0</v>
      </c>
      <c r="CZ129" s="40"/>
      <c r="DA129" s="40">
        <f t="shared" si="1308"/>
        <v>0</v>
      </c>
      <c r="DB129" s="40"/>
      <c r="DC129" s="40">
        <f t="shared" si="1309"/>
        <v>0</v>
      </c>
      <c r="DD129" s="40"/>
      <c r="DE129" s="40">
        <f t="shared" si="1310"/>
        <v>0</v>
      </c>
      <c r="DF129" s="44"/>
      <c r="DG129" s="40">
        <f t="shared" si="1311"/>
        <v>0</v>
      </c>
      <c r="DH129" s="40"/>
      <c r="DI129" s="40">
        <f t="shared" si="1312"/>
        <v>0</v>
      </c>
      <c r="DJ129" s="40"/>
      <c r="DK129" s="40">
        <f t="shared" si="1313"/>
        <v>0</v>
      </c>
      <c r="DL129" s="40"/>
      <c r="DM129" s="40">
        <f t="shared" si="1314"/>
        <v>0</v>
      </c>
      <c r="DN129" s="40"/>
      <c r="DO129" s="40">
        <f t="shared" si="1315"/>
        <v>0</v>
      </c>
      <c r="DP129" s="40"/>
      <c r="DQ129" s="40">
        <f t="shared" si="1316"/>
        <v>0</v>
      </c>
      <c r="DR129" s="40"/>
      <c r="DS129" s="40"/>
      <c r="DT129" s="40"/>
      <c r="DU129" s="40">
        <f t="shared" si="1317"/>
        <v>0</v>
      </c>
      <c r="DV129" s="40"/>
      <c r="DW129" s="40">
        <f t="shared" si="1318"/>
        <v>0</v>
      </c>
      <c r="DX129" s="40">
        <v>8</v>
      </c>
      <c r="DY129" s="40">
        <f t="shared" si="1319"/>
        <v>1621483.1815564798</v>
      </c>
      <c r="DZ129" s="45"/>
      <c r="EA129" s="40">
        <f t="shared" si="1320"/>
        <v>0</v>
      </c>
      <c r="EB129" s="57"/>
      <c r="EC129" s="40">
        <f t="shared" si="1321"/>
        <v>0</v>
      </c>
      <c r="ED129" s="57"/>
      <c r="EE129" s="40">
        <f t="shared" si="1322"/>
        <v>0</v>
      </c>
      <c r="EF129" s="57"/>
      <c r="EG129" s="40">
        <f t="shared" si="1323"/>
        <v>0</v>
      </c>
      <c r="EH129" s="40"/>
      <c r="EI129" s="40"/>
      <c r="EJ129" s="40"/>
      <c r="EK129" s="40"/>
      <c r="EL129" s="40"/>
      <c r="EM129" s="40"/>
      <c r="EN129" s="48">
        <f t="shared" si="1027"/>
        <v>197</v>
      </c>
      <c r="EO129" s="48">
        <f t="shared" si="1027"/>
        <v>39268227.049951673</v>
      </c>
    </row>
    <row r="130" spans="1:145" s="158" customFormat="1" ht="60" customHeight="1" x14ac:dyDescent="0.25">
      <c r="A130" s="34"/>
      <c r="B130" s="34">
        <v>99</v>
      </c>
      <c r="C130" s="166" t="s">
        <v>322</v>
      </c>
      <c r="D130" s="65" t="s">
        <v>323</v>
      </c>
      <c r="E130" s="36">
        <v>17622</v>
      </c>
      <c r="F130" s="161">
        <v>11.91</v>
      </c>
      <c r="G130" s="162">
        <v>1.7899999999999999E-2</v>
      </c>
      <c r="H130" s="67">
        <v>1</v>
      </c>
      <c r="I130" s="68"/>
      <c r="J130" s="72">
        <v>1.4</v>
      </c>
      <c r="K130" s="72">
        <v>1.68</v>
      </c>
      <c r="L130" s="72">
        <v>2.23</v>
      </c>
      <c r="M130" s="73">
        <v>2.57</v>
      </c>
      <c r="N130" s="40">
        <v>0</v>
      </c>
      <c r="O130" s="40">
        <f t="shared" si="1265"/>
        <v>0</v>
      </c>
      <c r="P130" s="74"/>
      <c r="Q130" s="40">
        <f t="shared" si="1266"/>
        <v>0</v>
      </c>
      <c r="R130" s="46">
        <v>275</v>
      </c>
      <c r="S130" s="40">
        <f t="shared" si="1267"/>
        <v>58129705.321380004</v>
      </c>
      <c r="T130" s="40"/>
      <c r="U130" s="40">
        <f t="shared" si="1268"/>
        <v>0</v>
      </c>
      <c r="V130" s="40"/>
      <c r="W130" s="40">
        <f t="shared" si="1269"/>
        <v>0</v>
      </c>
      <c r="X130" s="40"/>
      <c r="Y130" s="40">
        <f t="shared" si="1270"/>
        <v>0</v>
      </c>
      <c r="Z130" s="46"/>
      <c r="AA130" s="40">
        <f t="shared" si="1271"/>
        <v>0</v>
      </c>
      <c r="AB130" s="40">
        <v>0</v>
      </c>
      <c r="AC130" s="40">
        <f t="shared" si="1272"/>
        <v>0</v>
      </c>
      <c r="AD130" s="46"/>
      <c r="AE130" s="40">
        <f t="shared" si="1273"/>
        <v>0</v>
      </c>
      <c r="AF130" s="40"/>
      <c r="AG130" s="40">
        <f t="shared" si="1274"/>
        <v>0</v>
      </c>
      <c r="AH130" s="40"/>
      <c r="AI130" s="40">
        <f t="shared" si="1275"/>
        <v>0</v>
      </c>
      <c r="AJ130" s="40"/>
      <c r="AK130" s="40">
        <f t="shared" si="1276"/>
        <v>0</v>
      </c>
      <c r="AL130" s="40"/>
      <c r="AM130" s="40">
        <f t="shared" si="1277"/>
        <v>0</v>
      </c>
      <c r="AN130" s="40"/>
      <c r="AO130" s="40">
        <f t="shared" si="1278"/>
        <v>0</v>
      </c>
      <c r="AP130" s="40">
        <v>0</v>
      </c>
      <c r="AQ130" s="40">
        <f t="shared" si="1279"/>
        <v>0</v>
      </c>
      <c r="AR130" s="40"/>
      <c r="AS130" s="40">
        <f t="shared" si="1280"/>
        <v>0</v>
      </c>
      <c r="AT130" s="40"/>
      <c r="AU130" s="40">
        <f t="shared" si="1281"/>
        <v>0</v>
      </c>
      <c r="AV130" s="40">
        <v>0</v>
      </c>
      <c r="AW130" s="40">
        <f t="shared" si="1282"/>
        <v>0</v>
      </c>
      <c r="AX130" s="40"/>
      <c r="AY130" s="40">
        <f t="shared" si="1283"/>
        <v>0</v>
      </c>
      <c r="AZ130" s="40"/>
      <c r="BA130" s="40">
        <f t="shared" si="1284"/>
        <v>0</v>
      </c>
      <c r="BB130" s="40"/>
      <c r="BC130" s="40">
        <f t="shared" si="1285"/>
        <v>0</v>
      </c>
      <c r="BD130" s="40"/>
      <c r="BE130" s="40">
        <f t="shared" si="1286"/>
        <v>0</v>
      </c>
      <c r="BF130" s="40"/>
      <c r="BG130" s="40">
        <f t="shared" si="1287"/>
        <v>0</v>
      </c>
      <c r="BH130" s="40"/>
      <c r="BI130" s="40">
        <f t="shared" si="1288"/>
        <v>0</v>
      </c>
      <c r="BJ130" s="40"/>
      <c r="BK130" s="40">
        <f t="shared" si="1289"/>
        <v>0</v>
      </c>
      <c r="BL130" s="40"/>
      <c r="BM130" s="40">
        <f t="shared" si="1290"/>
        <v>0</v>
      </c>
      <c r="BN130" s="76"/>
      <c r="BO130" s="40">
        <f t="shared" si="1291"/>
        <v>0</v>
      </c>
      <c r="BP130" s="40"/>
      <c r="BQ130" s="40">
        <f t="shared" si="1324"/>
        <v>0</v>
      </c>
      <c r="BR130" s="40"/>
      <c r="BS130" s="40">
        <f t="shared" si="1292"/>
        <v>0</v>
      </c>
      <c r="BT130" s="40"/>
      <c r="BU130" s="40">
        <f t="shared" si="1293"/>
        <v>0</v>
      </c>
      <c r="BV130" s="40"/>
      <c r="BW130" s="40">
        <f t="shared" si="1294"/>
        <v>0</v>
      </c>
      <c r="BX130" s="40"/>
      <c r="BY130" s="40">
        <f t="shared" si="1295"/>
        <v>0</v>
      </c>
      <c r="BZ130" s="40"/>
      <c r="CA130" s="40">
        <f t="shared" si="1296"/>
        <v>0</v>
      </c>
      <c r="CB130" s="46">
        <v>0</v>
      </c>
      <c r="CC130" s="40">
        <f t="shared" si="1325"/>
        <v>0</v>
      </c>
      <c r="CD130" s="40"/>
      <c r="CE130" s="40">
        <f t="shared" si="1297"/>
        <v>0</v>
      </c>
      <c r="CF130" s="40"/>
      <c r="CG130" s="40">
        <f t="shared" si="1298"/>
        <v>0</v>
      </c>
      <c r="CH130" s="46"/>
      <c r="CI130" s="40">
        <f t="shared" si="1299"/>
        <v>0</v>
      </c>
      <c r="CJ130" s="46"/>
      <c r="CK130" s="40">
        <f t="shared" si="1300"/>
        <v>0</v>
      </c>
      <c r="CL130" s="40"/>
      <c r="CM130" s="40">
        <f t="shared" si="1301"/>
        <v>0</v>
      </c>
      <c r="CN130" s="40"/>
      <c r="CO130" s="40">
        <f t="shared" si="1302"/>
        <v>0</v>
      </c>
      <c r="CP130" s="46"/>
      <c r="CQ130" s="40">
        <f t="shared" si="1303"/>
        <v>0</v>
      </c>
      <c r="CR130" s="40"/>
      <c r="CS130" s="40">
        <f t="shared" si="1304"/>
        <v>0</v>
      </c>
      <c r="CT130" s="40"/>
      <c r="CU130" s="40">
        <f t="shared" si="1305"/>
        <v>0</v>
      </c>
      <c r="CV130" s="40"/>
      <c r="CW130" s="40">
        <f t="shared" si="1306"/>
        <v>0</v>
      </c>
      <c r="CX130" s="40"/>
      <c r="CY130" s="40">
        <f t="shared" si="1307"/>
        <v>0</v>
      </c>
      <c r="CZ130" s="40"/>
      <c r="DA130" s="40">
        <f t="shared" si="1308"/>
        <v>0</v>
      </c>
      <c r="DB130" s="40"/>
      <c r="DC130" s="40">
        <f t="shared" si="1309"/>
        <v>0</v>
      </c>
      <c r="DD130" s="40"/>
      <c r="DE130" s="40">
        <f t="shared" si="1310"/>
        <v>0</v>
      </c>
      <c r="DF130" s="44"/>
      <c r="DG130" s="40">
        <f t="shared" si="1311"/>
        <v>0</v>
      </c>
      <c r="DH130" s="40"/>
      <c r="DI130" s="40">
        <f t="shared" si="1312"/>
        <v>0</v>
      </c>
      <c r="DJ130" s="40"/>
      <c r="DK130" s="40">
        <f t="shared" si="1313"/>
        <v>0</v>
      </c>
      <c r="DL130" s="40"/>
      <c r="DM130" s="40">
        <f t="shared" si="1314"/>
        <v>0</v>
      </c>
      <c r="DN130" s="40"/>
      <c r="DO130" s="40">
        <f t="shared" si="1315"/>
        <v>0</v>
      </c>
      <c r="DP130" s="40"/>
      <c r="DQ130" s="40">
        <f t="shared" si="1316"/>
        <v>0</v>
      </c>
      <c r="DR130" s="40"/>
      <c r="DS130" s="40"/>
      <c r="DT130" s="40"/>
      <c r="DU130" s="40">
        <f t="shared" si="1317"/>
        <v>0</v>
      </c>
      <c r="DV130" s="40"/>
      <c r="DW130" s="40">
        <f t="shared" si="1318"/>
        <v>0</v>
      </c>
      <c r="DX130" s="40">
        <v>50</v>
      </c>
      <c r="DY130" s="40">
        <f t="shared" si="1319"/>
        <v>10621632.762972001</v>
      </c>
      <c r="DZ130" s="45"/>
      <c r="EA130" s="40">
        <f t="shared" si="1320"/>
        <v>0</v>
      </c>
      <c r="EB130" s="57"/>
      <c r="EC130" s="40">
        <f t="shared" si="1321"/>
        <v>0</v>
      </c>
      <c r="ED130" s="57"/>
      <c r="EE130" s="40">
        <f t="shared" si="1322"/>
        <v>0</v>
      </c>
      <c r="EF130" s="57"/>
      <c r="EG130" s="40">
        <f t="shared" si="1323"/>
        <v>0</v>
      </c>
      <c r="EH130" s="40"/>
      <c r="EI130" s="40"/>
      <c r="EJ130" s="40"/>
      <c r="EK130" s="40"/>
      <c r="EL130" s="40"/>
      <c r="EM130" s="40"/>
      <c r="EN130" s="48">
        <f t="shared" si="1027"/>
        <v>325</v>
      </c>
      <c r="EO130" s="48">
        <f t="shared" si="1027"/>
        <v>68751338.084352002</v>
      </c>
    </row>
    <row r="131" spans="1:145" s="158" customFormat="1" ht="60" customHeight="1" x14ac:dyDescent="0.25">
      <c r="A131" s="34"/>
      <c r="B131" s="34">
        <v>100</v>
      </c>
      <c r="C131" s="167" t="s">
        <v>324</v>
      </c>
      <c r="D131" s="65" t="s">
        <v>325</v>
      </c>
      <c r="E131" s="36">
        <v>17622</v>
      </c>
      <c r="F131" s="161">
        <v>13.39</v>
      </c>
      <c r="G131" s="162">
        <v>0.14249999999999999</v>
      </c>
      <c r="H131" s="67">
        <v>1</v>
      </c>
      <c r="I131" s="68"/>
      <c r="J131" s="72">
        <v>1.4</v>
      </c>
      <c r="K131" s="72">
        <v>1.68</v>
      </c>
      <c r="L131" s="72">
        <v>2.23</v>
      </c>
      <c r="M131" s="73">
        <v>2.57</v>
      </c>
      <c r="N131" s="40">
        <v>0</v>
      </c>
      <c r="O131" s="40">
        <f t="shared" si="1265"/>
        <v>0</v>
      </c>
      <c r="P131" s="74"/>
      <c r="Q131" s="40">
        <f t="shared" si="1266"/>
        <v>0</v>
      </c>
      <c r="R131" s="46">
        <v>89</v>
      </c>
      <c r="S131" s="40">
        <f t="shared" si="1267"/>
        <v>22197331.496339999</v>
      </c>
      <c r="T131" s="40"/>
      <c r="U131" s="40">
        <f t="shared" si="1268"/>
        <v>0</v>
      </c>
      <c r="V131" s="40"/>
      <c r="W131" s="40">
        <f t="shared" si="1269"/>
        <v>0</v>
      </c>
      <c r="X131" s="40"/>
      <c r="Y131" s="40">
        <f t="shared" si="1270"/>
        <v>0</v>
      </c>
      <c r="Z131" s="46"/>
      <c r="AA131" s="40">
        <f t="shared" si="1271"/>
        <v>0</v>
      </c>
      <c r="AB131" s="40">
        <v>0</v>
      </c>
      <c r="AC131" s="40">
        <f t="shared" si="1272"/>
        <v>0</v>
      </c>
      <c r="AD131" s="46"/>
      <c r="AE131" s="40">
        <f t="shared" si="1273"/>
        <v>0</v>
      </c>
      <c r="AF131" s="40"/>
      <c r="AG131" s="40">
        <f t="shared" si="1274"/>
        <v>0</v>
      </c>
      <c r="AH131" s="40"/>
      <c r="AI131" s="40">
        <f t="shared" si="1275"/>
        <v>0</v>
      </c>
      <c r="AJ131" s="40"/>
      <c r="AK131" s="40">
        <f t="shared" si="1276"/>
        <v>0</v>
      </c>
      <c r="AL131" s="40"/>
      <c r="AM131" s="40">
        <f t="shared" si="1277"/>
        <v>0</v>
      </c>
      <c r="AN131" s="40"/>
      <c r="AO131" s="40">
        <f t="shared" si="1278"/>
        <v>0</v>
      </c>
      <c r="AP131" s="40">
        <v>0</v>
      </c>
      <c r="AQ131" s="40">
        <f t="shared" si="1279"/>
        <v>0</v>
      </c>
      <c r="AR131" s="40"/>
      <c r="AS131" s="40">
        <f t="shared" si="1280"/>
        <v>0</v>
      </c>
      <c r="AT131" s="40"/>
      <c r="AU131" s="40">
        <f t="shared" si="1281"/>
        <v>0</v>
      </c>
      <c r="AV131" s="40">
        <v>0</v>
      </c>
      <c r="AW131" s="40">
        <f t="shared" si="1282"/>
        <v>0</v>
      </c>
      <c r="AX131" s="40"/>
      <c r="AY131" s="40">
        <f t="shared" si="1283"/>
        <v>0</v>
      </c>
      <c r="AZ131" s="40"/>
      <c r="BA131" s="40">
        <f t="shared" si="1284"/>
        <v>0</v>
      </c>
      <c r="BB131" s="40"/>
      <c r="BC131" s="40">
        <f t="shared" si="1285"/>
        <v>0</v>
      </c>
      <c r="BD131" s="40"/>
      <c r="BE131" s="40">
        <f t="shared" si="1286"/>
        <v>0</v>
      </c>
      <c r="BF131" s="40"/>
      <c r="BG131" s="40">
        <f t="shared" si="1287"/>
        <v>0</v>
      </c>
      <c r="BH131" s="40"/>
      <c r="BI131" s="40">
        <f t="shared" si="1288"/>
        <v>0</v>
      </c>
      <c r="BJ131" s="40"/>
      <c r="BK131" s="40">
        <f t="shared" si="1289"/>
        <v>0</v>
      </c>
      <c r="BL131" s="40"/>
      <c r="BM131" s="40">
        <f t="shared" si="1290"/>
        <v>0</v>
      </c>
      <c r="BN131" s="76"/>
      <c r="BO131" s="40">
        <f t="shared" si="1291"/>
        <v>0</v>
      </c>
      <c r="BP131" s="40"/>
      <c r="BQ131" s="40">
        <f t="shared" si="1324"/>
        <v>0</v>
      </c>
      <c r="BR131" s="40"/>
      <c r="BS131" s="40">
        <f t="shared" si="1292"/>
        <v>0</v>
      </c>
      <c r="BT131" s="40"/>
      <c r="BU131" s="40">
        <f t="shared" si="1293"/>
        <v>0</v>
      </c>
      <c r="BV131" s="40"/>
      <c r="BW131" s="40">
        <f t="shared" si="1294"/>
        <v>0</v>
      </c>
      <c r="BX131" s="40"/>
      <c r="BY131" s="40">
        <f t="shared" si="1295"/>
        <v>0</v>
      </c>
      <c r="BZ131" s="40"/>
      <c r="CA131" s="40">
        <f t="shared" si="1296"/>
        <v>0</v>
      </c>
      <c r="CB131" s="46">
        <v>0</v>
      </c>
      <c r="CC131" s="40">
        <f t="shared" si="1325"/>
        <v>0</v>
      </c>
      <c r="CD131" s="40"/>
      <c r="CE131" s="40">
        <f t="shared" si="1297"/>
        <v>0</v>
      </c>
      <c r="CF131" s="40"/>
      <c r="CG131" s="40">
        <f t="shared" si="1298"/>
        <v>0</v>
      </c>
      <c r="CH131" s="46"/>
      <c r="CI131" s="40">
        <f t="shared" si="1299"/>
        <v>0</v>
      </c>
      <c r="CJ131" s="46"/>
      <c r="CK131" s="40">
        <f t="shared" si="1300"/>
        <v>0</v>
      </c>
      <c r="CL131" s="40"/>
      <c r="CM131" s="40">
        <f t="shared" si="1301"/>
        <v>0</v>
      </c>
      <c r="CN131" s="40"/>
      <c r="CO131" s="40">
        <f t="shared" si="1302"/>
        <v>0</v>
      </c>
      <c r="CP131" s="46"/>
      <c r="CQ131" s="40">
        <f t="shared" si="1303"/>
        <v>0</v>
      </c>
      <c r="CR131" s="40"/>
      <c r="CS131" s="40">
        <f t="shared" si="1304"/>
        <v>0</v>
      </c>
      <c r="CT131" s="40"/>
      <c r="CU131" s="40">
        <f t="shared" si="1305"/>
        <v>0</v>
      </c>
      <c r="CV131" s="40"/>
      <c r="CW131" s="40">
        <f t="shared" si="1306"/>
        <v>0</v>
      </c>
      <c r="CX131" s="40"/>
      <c r="CY131" s="40">
        <f t="shared" si="1307"/>
        <v>0</v>
      </c>
      <c r="CZ131" s="40"/>
      <c r="DA131" s="40">
        <f t="shared" si="1308"/>
        <v>0</v>
      </c>
      <c r="DB131" s="40"/>
      <c r="DC131" s="40">
        <f t="shared" si="1309"/>
        <v>0</v>
      </c>
      <c r="DD131" s="40"/>
      <c r="DE131" s="40">
        <f t="shared" si="1310"/>
        <v>0</v>
      </c>
      <c r="DF131" s="79"/>
      <c r="DG131" s="40">
        <f t="shared" si="1311"/>
        <v>0</v>
      </c>
      <c r="DH131" s="40"/>
      <c r="DI131" s="40">
        <f t="shared" si="1312"/>
        <v>0</v>
      </c>
      <c r="DJ131" s="40"/>
      <c r="DK131" s="40">
        <f t="shared" si="1313"/>
        <v>0</v>
      </c>
      <c r="DL131" s="40"/>
      <c r="DM131" s="40">
        <f t="shared" si="1314"/>
        <v>0</v>
      </c>
      <c r="DN131" s="40"/>
      <c r="DO131" s="40">
        <f t="shared" si="1315"/>
        <v>0</v>
      </c>
      <c r="DP131" s="40"/>
      <c r="DQ131" s="40">
        <f t="shared" si="1316"/>
        <v>0</v>
      </c>
      <c r="DR131" s="40"/>
      <c r="DS131" s="40"/>
      <c r="DT131" s="40"/>
      <c r="DU131" s="40">
        <f t="shared" si="1317"/>
        <v>0</v>
      </c>
      <c r="DV131" s="40"/>
      <c r="DW131" s="40">
        <f t="shared" si="1318"/>
        <v>0</v>
      </c>
      <c r="DX131" s="40">
        <v>36</v>
      </c>
      <c r="DY131" s="40">
        <f t="shared" si="1319"/>
        <v>9317626.7904720008</v>
      </c>
      <c r="DZ131" s="45"/>
      <c r="EA131" s="40">
        <f t="shared" si="1320"/>
        <v>0</v>
      </c>
      <c r="EB131" s="57"/>
      <c r="EC131" s="40">
        <f t="shared" si="1321"/>
        <v>0</v>
      </c>
      <c r="ED131" s="57"/>
      <c r="EE131" s="40">
        <f t="shared" si="1322"/>
        <v>0</v>
      </c>
      <c r="EF131" s="57"/>
      <c r="EG131" s="40">
        <f t="shared" si="1323"/>
        <v>0</v>
      </c>
      <c r="EH131" s="40"/>
      <c r="EI131" s="40"/>
      <c r="EJ131" s="40"/>
      <c r="EK131" s="40"/>
      <c r="EL131" s="40"/>
      <c r="EM131" s="40"/>
      <c r="EN131" s="48">
        <f t="shared" si="1027"/>
        <v>125</v>
      </c>
      <c r="EO131" s="48">
        <f t="shared" si="1027"/>
        <v>31514958.286812</v>
      </c>
    </row>
    <row r="132" spans="1:145" s="158" customFormat="1" ht="47.25" customHeight="1" x14ac:dyDescent="0.25">
      <c r="A132" s="34"/>
      <c r="B132" s="34">
        <v>101</v>
      </c>
      <c r="C132" s="166" t="s">
        <v>326</v>
      </c>
      <c r="D132" s="84" t="s">
        <v>327</v>
      </c>
      <c r="E132" s="36">
        <v>17622</v>
      </c>
      <c r="F132" s="161">
        <v>16.420000000000002</v>
      </c>
      <c r="G132" s="162">
        <v>0.13980000000000001</v>
      </c>
      <c r="H132" s="67">
        <v>1</v>
      </c>
      <c r="I132" s="68"/>
      <c r="J132" s="72">
        <v>1.4</v>
      </c>
      <c r="K132" s="72">
        <v>1.68</v>
      </c>
      <c r="L132" s="72">
        <v>2.23</v>
      </c>
      <c r="M132" s="73">
        <v>2.57</v>
      </c>
      <c r="N132" s="40">
        <v>0</v>
      </c>
      <c r="O132" s="40">
        <f t="shared" si="1265"/>
        <v>0</v>
      </c>
      <c r="P132" s="74"/>
      <c r="Q132" s="40">
        <f t="shared" si="1266"/>
        <v>0</v>
      </c>
      <c r="R132" s="46">
        <v>131</v>
      </c>
      <c r="S132" s="40">
        <f t="shared" si="1267"/>
        <v>40024937.386684805</v>
      </c>
      <c r="T132" s="40"/>
      <c r="U132" s="40">
        <f t="shared" si="1268"/>
        <v>0</v>
      </c>
      <c r="V132" s="40"/>
      <c r="W132" s="40">
        <f t="shared" si="1269"/>
        <v>0</v>
      </c>
      <c r="X132" s="40"/>
      <c r="Y132" s="40">
        <f t="shared" si="1270"/>
        <v>0</v>
      </c>
      <c r="Z132" s="46"/>
      <c r="AA132" s="40">
        <f t="shared" si="1271"/>
        <v>0</v>
      </c>
      <c r="AB132" s="40">
        <v>0</v>
      </c>
      <c r="AC132" s="40">
        <f t="shared" si="1272"/>
        <v>0</v>
      </c>
      <c r="AD132" s="46"/>
      <c r="AE132" s="40">
        <f t="shared" si="1273"/>
        <v>0</v>
      </c>
      <c r="AF132" s="40"/>
      <c r="AG132" s="40">
        <f t="shared" si="1274"/>
        <v>0</v>
      </c>
      <c r="AH132" s="40"/>
      <c r="AI132" s="40">
        <f t="shared" si="1275"/>
        <v>0</v>
      </c>
      <c r="AJ132" s="40"/>
      <c r="AK132" s="40">
        <f t="shared" si="1276"/>
        <v>0</v>
      </c>
      <c r="AL132" s="40"/>
      <c r="AM132" s="40">
        <f t="shared" si="1277"/>
        <v>0</v>
      </c>
      <c r="AN132" s="40"/>
      <c r="AO132" s="40">
        <f t="shared" si="1278"/>
        <v>0</v>
      </c>
      <c r="AP132" s="40">
        <v>0</v>
      </c>
      <c r="AQ132" s="40">
        <f t="shared" si="1279"/>
        <v>0</v>
      </c>
      <c r="AR132" s="40"/>
      <c r="AS132" s="40">
        <f t="shared" si="1280"/>
        <v>0</v>
      </c>
      <c r="AT132" s="40"/>
      <c r="AU132" s="40">
        <f t="shared" si="1281"/>
        <v>0</v>
      </c>
      <c r="AV132" s="40">
        <v>0</v>
      </c>
      <c r="AW132" s="40">
        <f t="shared" si="1282"/>
        <v>0</v>
      </c>
      <c r="AX132" s="40"/>
      <c r="AY132" s="40">
        <f t="shared" si="1283"/>
        <v>0</v>
      </c>
      <c r="AZ132" s="40"/>
      <c r="BA132" s="40">
        <f t="shared" si="1284"/>
        <v>0</v>
      </c>
      <c r="BB132" s="40"/>
      <c r="BC132" s="40">
        <f t="shared" si="1285"/>
        <v>0</v>
      </c>
      <c r="BD132" s="40"/>
      <c r="BE132" s="40">
        <f t="shared" si="1286"/>
        <v>0</v>
      </c>
      <c r="BF132" s="40"/>
      <c r="BG132" s="40">
        <f t="shared" si="1287"/>
        <v>0</v>
      </c>
      <c r="BH132" s="40"/>
      <c r="BI132" s="40">
        <f t="shared" si="1288"/>
        <v>0</v>
      </c>
      <c r="BJ132" s="40"/>
      <c r="BK132" s="40">
        <f t="shared" si="1289"/>
        <v>0</v>
      </c>
      <c r="BL132" s="40"/>
      <c r="BM132" s="40">
        <f t="shared" si="1290"/>
        <v>0</v>
      </c>
      <c r="BN132" s="76"/>
      <c r="BO132" s="40">
        <f t="shared" si="1291"/>
        <v>0</v>
      </c>
      <c r="BP132" s="40"/>
      <c r="BQ132" s="40">
        <f t="shared" si="1324"/>
        <v>0</v>
      </c>
      <c r="BR132" s="40"/>
      <c r="BS132" s="40">
        <f t="shared" si="1292"/>
        <v>0</v>
      </c>
      <c r="BT132" s="40"/>
      <c r="BU132" s="40">
        <f t="shared" si="1293"/>
        <v>0</v>
      </c>
      <c r="BV132" s="40"/>
      <c r="BW132" s="40">
        <f t="shared" si="1294"/>
        <v>0</v>
      </c>
      <c r="BX132" s="40"/>
      <c r="BY132" s="40">
        <f t="shared" si="1295"/>
        <v>0</v>
      </c>
      <c r="BZ132" s="40"/>
      <c r="CA132" s="40">
        <f t="shared" si="1296"/>
        <v>0</v>
      </c>
      <c r="CB132" s="46">
        <v>0</v>
      </c>
      <c r="CC132" s="40">
        <f t="shared" si="1325"/>
        <v>0</v>
      </c>
      <c r="CD132" s="40"/>
      <c r="CE132" s="40">
        <f t="shared" si="1297"/>
        <v>0</v>
      </c>
      <c r="CF132" s="40"/>
      <c r="CG132" s="40">
        <f t="shared" si="1298"/>
        <v>0</v>
      </c>
      <c r="CH132" s="46"/>
      <c r="CI132" s="40">
        <f t="shared" si="1299"/>
        <v>0</v>
      </c>
      <c r="CJ132" s="46"/>
      <c r="CK132" s="40">
        <f t="shared" si="1300"/>
        <v>0</v>
      </c>
      <c r="CL132" s="40"/>
      <c r="CM132" s="40">
        <f t="shared" si="1301"/>
        <v>0</v>
      </c>
      <c r="CN132" s="40"/>
      <c r="CO132" s="40">
        <f t="shared" si="1302"/>
        <v>0</v>
      </c>
      <c r="CP132" s="46"/>
      <c r="CQ132" s="40">
        <f t="shared" si="1303"/>
        <v>0</v>
      </c>
      <c r="CR132" s="40"/>
      <c r="CS132" s="40">
        <f t="shared" si="1304"/>
        <v>0</v>
      </c>
      <c r="CT132" s="40"/>
      <c r="CU132" s="40">
        <f t="shared" si="1305"/>
        <v>0</v>
      </c>
      <c r="CV132" s="40"/>
      <c r="CW132" s="40">
        <f t="shared" si="1306"/>
        <v>0</v>
      </c>
      <c r="CX132" s="40"/>
      <c r="CY132" s="40">
        <f t="shared" si="1307"/>
        <v>0</v>
      </c>
      <c r="CZ132" s="40"/>
      <c r="DA132" s="40">
        <f t="shared" si="1308"/>
        <v>0</v>
      </c>
      <c r="DB132" s="40"/>
      <c r="DC132" s="40">
        <f t="shared" si="1309"/>
        <v>0</v>
      </c>
      <c r="DD132" s="40"/>
      <c r="DE132" s="40">
        <f t="shared" si="1310"/>
        <v>0</v>
      </c>
      <c r="DF132" s="44"/>
      <c r="DG132" s="40">
        <f t="shared" si="1311"/>
        <v>0</v>
      </c>
      <c r="DH132" s="40"/>
      <c r="DI132" s="40">
        <f t="shared" si="1312"/>
        <v>0</v>
      </c>
      <c r="DJ132" s="40"/>
      <c r="DK132" s="40">
        <f t="shared" si="1313"/>
        <v>0</v>
      </c>
      <c r="DL132" s="40"/>
      <c r="DM132" s="40">
        <f t="shared" si="1314"/>
        <v>0</v>
      </c>
      <c r="DN132" s="40"/>
      <c r="DO132" s="40">
        <f t="shared" si="1315"/>
        <v>0</v>
      </c>
      <c r="DP132" s="40"/>
      <c r="DQ132" s="40">
        <f t="shared" si="1316"/>
        <v>0</v>
      </c>
      <c r="DR132" s="40"/>
      <c r="DS132" s="40"/>
      <c r="DT132" s="40"/>
      <c r="DU132" s="40">
        <f t="shared" si="1317"/>
        <v>0</v>
      </c>
      <c r="DV132" s="40"/>
      <c r="DW132" s="40">
        <f t="shared" si="1318"/>
        <v>0</v>
      </c>
      <c r="DX132" s="40"/>
      <c r="DY132" s="40">
        <f t="shared" si="1319"/>
        <v>0</v>
      </c>
      <c r="DZ132" s="45"/>
      <c r="EA132" s="40">
        <f t="shared" si="1320"/>
        <v>0</v>
      </c>
      <c r="EB132" s="57"/>
      <c r="EC132" s="40">
        <f t="shared" si="1321"/>
        <v>0</v>
      </c>
      <c r="ED132" s="57"/>
      <c r="EE132" s="40">
        <f t="shared" si="1322"/>
        <v>0</v>
      </c>
      <c r="EF132" s="57"/>
      <c r="EG132" s="40">
        <f t="shared" si="1323"/>
        <v>0</v>
      </c>
      <c r="EH132" s="40"/>
      <c r="EI132" s="40"/>
      <c r="EJ132" s="40"/>
      <c r="EK132" s="40"/>
      <c r="EL132" s="40"/>
      <c r="EM132" s="40"/>
      <c r="EN132" s="48">
        <f t="shared" si="1027"/>
        <v>131</v>
      </c>
      <c r="EO132" s="48">
        <f t="shared" si="1027"/>
        <v>40024937.386684805</v>
      </c>
    </row>
    <row r="133" spans="1:145" s="158" customFormat="1" ht="47.25" customHeight="1" x14ac:dyDescent="0.25">
      <c r="A133" s="34"/>
      <c r="B133" s="34">
        <v>102</v>
      </c>
      <c r="C133" s="166" t="s">
        <v>328</v>
      </c>
      <c r="D133" s="84" t="s">
        <v>329</v>
      </c>
      <c r="E133" s="36">
        <v>17622</v>
      </c>
      <c r="F133" s="161">
        <v>18.100000000000001</v>
      </c>
      <c r="G133" s="162">
        <v>6.8000000000000005E-2</v>
      </c>
      <c r="H133" s="67">
        <v>1</v>
      </c>
      <c r="I133" s="68"/>
      <c r="J133" s="72">
        <v>1.4</v>
      </c>
      <c r="K133" s="72">
        <v>1.68</v>
      </c>
      <c r="L133" s="72">
        <v>2.23</v>
      </c>
      <c r="M133" s="73">
        <v>2.57</v>
      </c>
      <c r="N133" s="40">
        <v>0</v>
      </c>
      <c r="O133" s="40">
        <f t="shared" si="1265"/>
        <v>0</v>
      </c>
      <c r="P133" s="74"/>
      <c r="Q133" s="40">
        <f t="shared" si="1266"/>
        <v>0</v>
      </c>
      <c r="R133" s="46">
        <v>370</v>
      </c>
      <c r="S133" s="40">
        <f t="shared" si="1267"/>
        <v>121224529.3248</v>
      </c>
      <c r="T133" s="40"/>
      <c r="U133" s="40">
        <f t="shared" si="1268"/>
        <v>0</v>
      </c>
      <c r="V133" s="40"/>
      <c r="W133" s="40">
        <f t="shared" si="1269"/>
        <v>0</v>
      </c>
      <c r="X133" s="40"/>
      <c r="Y133" s="40">
        <f t="shared" si="1270"/>
        <v>0</v>
      </c>
      <c r="Z133" s="46"/>
      <c r="AA133" s="40">
        <f t="shared" si="1271"/>
        <v>0</v>
      </c>
      <c r="AB133" s="40">
        <v>0</v>
      </c>
      <c r="AC133" s="40">
        <f t="shared" si="1272"/>
        <v>0</v>
      </c>
      <c r="AD133" s="46"/>
      <c r="AE133" s="40">
        <f t="shared" si="1273"/>
        <v>0</v>
      </c>
      <c r="AF133" s="40"/>
      <c r="AG133" s="40">
        <f t="shared" si="1274"/>
        <v>0</v>
      </c>
      <c r="AH133" s="40"/>
      <c r="AI133" s="40">
        <f t="shared" si="1275"/>
        <v>0</v>
      </c>
      <c r="AJ133" s="40"/>
      <c r="AK133" s="40">
        <f t="shared" si="1276"/>
        <v>0</v>
      </c>
      <c r="AL133" s="40"/>
      <c r="AM133" s="40">
        <f t="shared" si="1277"/>
        <v>0</v>
      </c>
      <c r="AN133" s="40"/>
      <c r="AO133" s="40">
        <f t="shared" si="1278"/>
        <v>0</v>
      </c>
      <c r="AP133" s="40">
        <v>0</v>
      </c>
      <c r="AQ133" s="40">
        <f t="shared" si="1279"/>
        <v>0</v>
      </c>
      <c r="AR133" s="40"/>
      <c r="AS133" s="40">
        <f t="shared" si="1280"/>
        <v>0</v>
      </c>
      <c r="AT133" s="40"/>
      <c r="AU133" s="40">
        <f t="shared" si="1281"/>
        <v>0</v>
      </c>
      <c r="AV133" s="40">
        <v>0</v>
      </c>
      <c r="AW133" s="40">
        <f t="shared" si="1282"/>
        <v>0</v>
      </c>
      <c r="AX133" s="40"/>
      <c r="AY133" s="40">
        <f t="shared" si="1283"/>
        <v>0</v>
      </c>
      <c r="AZ133" s="40"/>
      <c r="BA133" s="40">
        <f t="shared" si="1284"/>
        <v>0</v>
      </c>
      <c r="BB133" s="40"/>
      <c r="BC133" s="40">
        <f t="shared" si="1285"/>
        <v>0</v>
      </c>
      <c r="BD133" s="40"/>
      <c r="BE133" s="40">
        <f t="shared" si="1286"/>
        <v>0</v>
      </c>
      <c r="BF133" s="40"/>
      <c r="BG133" s="40">
        <f t="shared" si="1287"/>
        <v>0</v>
      </c>
      <c r="BH133" s="40"/>
      <c r="BI133" s="40">
        <f t="shared" si="1288"/>
        <v>0</v>
      </c>
      <c r="BJ133" s="40"/>
      <c r="BK133" s="40">
        <f t="shared" si="1289"/>
        <v>0</v>
      </c>
      <c r="BL133" s="40"/>
      <c r="BM133" s="40">
        <f t="shared" si="1290"/>
        <v>0</v>
      </c>
      <c r="BN133" s="76"/>
      <c r="BO133" s="40">
        <f t="shared" si="1291"/>
        <v>0</v>
      </c>
      <c r="BP133" s="40"/>
      <c r="BQ133" s="40">
        <f t="shared" si="1324"/>
        <v>0</v>
      </c>
      <c r="BR133" s="40"/>
      <c r="BS133" s="40">
        <f t="shared" si="1292"/>
        <v>0</v>
      </c>
      <c r="BT133" s="40"/>
      <c r="BU133" s="40">
        <f t="shared" si="1293"/>
        <v>0</v>
      </c>
      <c r="BV133" s="40"/>
      <c r="BW133" s="40">
        <f t="shared" si="1294"/>
        <v>0</v>
      </c>
      <c r="BX133" s="40"/>
      <c r="BY133" s="40">
        <f t="shared" si="1295"/>
        <v>0</v>
      </c>
      <c r="BZ133" s="40"/>
      <c r="CA133" s="40">
        <f t="shared" si="1296"/>
        <v>0</v>
      </c>
      <c r="CB133" s="46">
        <v>0</v>
      </c>
      <c r="CC133" s="40">
        <f t="shared" si="1325"/>
        <v>0</v>
      </c>
      <c r="CD133" s="40"/>
      <c r="CE133" s="40">
        <f t="shared" si="1297"/>
        <v>0</v>
      </c>
      <c r="CF133" s="40"/>
      <c r="CG133" s="40">
        <f t="shared" si="1298"/>
        <v>0</v>
      </c>
      <c r="CH133" s="46"/>
      <c r="CI133" s="40">
        <f t="shared" si="1299"/>
        <v>0</v>
      </c>
      <c r="CJ133" s="46"/>
      <c r="CK133" s="40">
        <f t="shared" si="1300"/>
        <v>0</v>
      </c>
      <c r="CL133" s="40"/>
      <c r="CM133" s="40">
        <f t="shared" si="1301"/>
        <v>0</v>
      </c>
      <c r="CN133" s="40"/>
      <c r="CO133" s="40">
        <f t="shared" si="1302"/>
        <v>0</v>
      </c>
      <c r="CP133" s="46"/>
      <c r="CQ133" s="40">
        <f t="shared" si="1303"/>
        <v>0</v>
      </c>
      <c r="CR133" s="40"/>
      <c r="CS133" s="40">
        <f t="shared" si="1304"/>
        <v>0</v>
      </c>
      <c r="CT133" s="40"/>
      <c r="CU133" s="40">
        <f t="shared" si="1305"/>
        <v>0</v>
      </c>
      <c r="CV133" s="40"/>
      <c r="CW133" s="40">
        <f t="shared" si="1306"/>
        <v>0</v>
      </c>
      <c r="CX133" s="40"/>
      <c r="CY133" s="40">
        <f t="shared" si="1307"/>
        <v>0</v>
      </c>
      <c r="CZ133" s="40"/>
      <c r="DA133" s="40">
        <f t="shared" si="1308"/>
        <v>0</v>
      </c>
      <c r="DB133" s="40"/>
      <c r="DC133" s="40">
        <f t="shared" si="1309"/>
        <v>0</v>
      </c>
      <c r="DD133" s="40"/>
      <c r="DE133" s="40">
        <f t="shared" si="1310"/>
        <v>0</v>
      </c>
      <c r="DF133" s="44"/>
      <c r="DG133" s="40">
        <f t="shared" si="1311"/>
        <v>0</v>
      </c>
      <c r="DH133" s="40"/>
      <c r="DI133" s="40">
        <f t="shared" si="1312"/>
        <v>0</v>
      </c>
      <c r="DJ133" s="40"/>
      <c r="DK133" s="40">
        <f t="shared" si="1313"/>
        <v>0</v>
      </c>
      <c r="DL133" s="40"/>
      <c r="DM133" s="40">
        <f t="shared" si="1314"/>
        <v>0</v>
      </c>
      <c r="DN133" s="40"/>
      <c r="DO133" s="40">
        <f t="shared" si="1315"/>
        <v>0</v>
      </c>
      <c r="DP133" s="40"/>
      <c r="DQ133" s="40">
        <f t="shared" si="1316"/>
        <v>0</v>
      </c>
      <c r="DR133" s="40"/>
      <c r="DS133" s="40"/>
      <c r="DT133" s="40"/>
      <c r="DU133" s="40">
        <f t="shared" si="1317"/>
        <v>0</v>
      </c>
      <c r="DV133" s="40"/>
      <c r="DW133" s="40">
        <f t="shared" si="1318"/>
        <v>0</v>
      </c>
      <c r="DX133" s="40">
        <v>20</v>
      </c>
      <c r="DY133" s="40">
        <f t="shared" si="1319"/>
        <v>6674136.5433600014</v>
      </c>
      <c r="DZ133" s="45"/>
      <c r="EA133" s="40">
        <f t="shared" si="1320"/>
        <v>0</v>
      </c>
      <c r="EB133" s="57"/>
      <c r="EC133" s="40">
        <f t="shared" si="1321"/>
        <v>0</v>
      </c>
      <c r="ED133" s="57"/>
      <c r="EE133" s="40">
        <f t="shared" si="1322"/>
        <v>0</v>
      </c>
      <c r="EF133" s="57"/>
      <c r="EG133" s="40">
        <f t="shared" si="1323"/>
        <v>0</v>
      </c>
      <c r="EH133" s="40"/>
      <c r="EI133" s="40"/>
      <c r="EJ133" s="40"/>
      <c r="EK133" s="40"/>
      <c r="EL133" s="40"/>
      <c r="EM133" s="40"/>
      <c r="EN133" s="48">
        <f t="shared" si="1027"/>
        <v>390</v>
      </c>
      <c r="EO133" s="48">
        <f t="shared" si="1027"/>
        <v>127898665.86815999</v>
      </c>
    </row>
    <row r="134" spans="1:145" s="158" customFormat="1" ht="47.25" customHeight="1" x14ac:dyDescent="0.25">
      <c r="A134" s="34"/>
      <c r="B134" s="34">
        <v>103</v>
      </c>
      <c r="C134" s="166" t="s">
        <v>330</v>
      </c>
      <c r="D134" s="159" t="s">
        <v>331</v>
      </c>
      <c r="E134" s="36">
        <v>17622</v>
      </c>
      <c r="F134" s="161">
        <v>21.84</v>
      </c>
      <c r="G134" s="162">
        <v>4.5400000000000003E-2</v>
      </c>
      <c r="H134" s="67">
        <v>1</v>
      </c>
      <c r="I134" s="68"/>
      <c r="J134" s="72">
        <v>1.4</v>
      </c>
      <c r="K134" s="72">
        <v>1.68</v>
      </c>
      <c r="L134" s="72">
        <v>2.23</v>
      </c>
      <c r="M134" s="73">
        <v>2.57</v>
      </c>
      <c r="N134" s="40">
        <v>0</v>
      </c>
      <c r="O134" s="40">
        <f t="shared" si="1265"/>
        <v>0</v>
      </c>
      <c r="P134" s="74"/>
      <c r="Q134" s="40">
        <f t="shared" si="1266"/>
        <v>0</v>
      </c>
      <c r="R134" s="46">
        <v>391</v>
      </c>
      <c r="S134" s="40">
        <f t="shared" si="1267"/>
        <v>153214765.0121088</v>
      </c>
      <c r="T134" s="40"/>
      <c r="U134" s="40">
        <f t="shared" si="1268"/>
        <v>0</v>
      </c>
      <c r="V134" s="40"/>
      <c r="W134" s="40">
        <f t="shared" si="1269"/>
        <v>0</v>
      </c>
      <c r="X134" s="40"/>
      <c r="Y134" s="40">
        <f t="shared" si="1270"/>
        <v>0</v>
      </c>
      <c r="Z134" s="46"/>
      <c r="AA134" s="40">
        <f t="shared" si="1271"/>
        <v>0</v>
      </c>
      <c r="AB134" s="40">
        <v>0</v>
      </c>
      <c r="AC134" s="40">
        <f t="shared" si="1272"/>
        <v>0</v>
      </c>
      <c r="AD134" s="46"/>
      <c r="AE134" s="40">
        <f t="shared" si="1273"/>
        <v>0</v>
      </c>
      <c r="AF134" s="40"/>
      <c r="AG134" s="40">
        <f t="shared" si="1274"/>
        <v>0</v>
      </c>
      <c r="AH134" s="40"/>
      <c r="AI134" s="40">
        <f t="shared" si="1275"/>
        <v>0</v>
      </c>
      <c r="AJ134" s="40"/>
      <c r="AK134" s="40">
        <f t="shared" si="1276"/>
        <v>0</v>
      </c>
      <c r="AL134" s="40"/>
      <c r="AM134" s="40">
        <f t="shared" si="1277"/>
        <v>0</v>
      </c>
      <c r="AN134" s="40"/>
      <c r="AO134" s="40">
        <f t="shared" si="1278"/>
        <v>0</v>
      </c>
      <c r="AP134" s="40">
        <v>0</v>
      </c>
      <c r="AQ134" s="40">
        <f t="shared" si="1279"/>
        <v>0</v>
      </c>
      <c r="AR134" s="40"/>
      <c r="AS134" s="40">
        <f t="shared" si="1280"/>
        <v>0</v>
      </c>
      <c r="AT134" s="40"/>
      <c r="AU134" s="40">
        <f t="shared" si="1281"/>
        <v>0</v>
      </c>
      <c r="AV134" s="40">
        <v>0</v>
      </c>
      <c r="AW134" s="40">
        <f t="shared" si="1282"/>
        <v>0</v>
      </c>
      <c r="AX134" s="40"/>
      <c r="AY134" s="40">
        <f t="shared" si="1283"/>
        <v>0</v>
      </c>
      <c r="AZ134" s="40"/>
      <c r="BA134" s="40">
        <f t="shared" si="1284"/>
        <v>0</v>
      </c>
      <c r="BB134" s="40"/>
      <c r="BC134" s="40">
        <f t="shared" si="1285"/>
        <v>0</v>
      </c>
      <c r="BD134" s="40"/>
      <c r="BE134" s="40">
        <f t="shared" si="1286"/>
        <v>0</v>
      </c>
      <c r="BF134" s="40"/>
      <c r="BG134" s="40">
        <f t="shared" si="1287"/>
        <v>0</v>
      </c>
      <c r="BH134" s="40"/>
      <c r="BI134" s="40">
        <f t="shared" si="1288"/>
        <v>0</v>
      </c>
      <c r="BJ134" s="40"/>
      <c r="BK134" s="40">
        <f t="shared" si="1289"/>
        <v>0</v>
      </c>
      <c r="BL134" s="40"/>
      <c r="BM134" s="40">
        <f t="shared" si="1290"/>
        <v>0</v>
      </c>
      <c r="BN134" s="76"/>
      <c r="BO134" s="40">
        <f t="shared" si="1291"/>
        <v>0</v>
      </c>
      <c r="BP134" s="40"/>
      <c r="BQ134" s="40">
        <f t="shared" si="1324"/>
        <v>0</v>
      </c>
      <c r="BR134" s="40"/>
      <c r="BS134" s="40">
        <f t="shared" si="1292"/>
        <v>0</v>
      </c>
      <c r="BT134" s="40"/>
      <c r="BU134" s="40">
        <f t="shared" si="1293"/>
        <v>0</v>
      </c>
      <c r="BV134" s="40"/>
      <c r="BW134" s="40">
        <f t="shared" si="1294"/>
        <v>0</v>
      </c>
      <c r="BX134" s="40"/>
      <c r="BY134" s="40">
        <f t="shared" si="1295"/>
        <v>0</v>
      </c>
      <c r="BZ134" s="40"/>
      <c r="CA134" s="40">
        <f t="shared" si="1296"/>
        <v>0</v>
      </c>
      <c r="CB134" s="46">
        <v>0</v>
      </c>
      <c r="CC134" s="40">
        <f t="shared" si="1325"/>
        <v>0</v>
      </c>
      <c r="CD134" s="40"/>
      <c r="CE134" s="40">
        <f t="shared" si="1297"/>
        <v>0</v>
      </c>
      <c r="CF134" s="40"/>
      <c r="CG134" s="40">
        <f t="shared" si="1298"/>
        <v>0</v>
      </c>
      <c r="CH134" s="46"/>
      <c r="CI134" s="40">
        <f t="shared" si="1299"/>
        <v>0</v>
      </c>
      <c r="CJ134" s="46"/>
      <c r="CK134" s="40">
        <f t="shared" si="1300"/>
        <v>0</v>
      </c>
      <c r="CL134" s="40"/>
      <c r="CM134" s="40">
        <f t="shared" si="1301"/>
        <v>0</v>
      </c>
      <c r="CN134" s="40"/>
      <c r="CO134" s="40">
        <f t="shared" si="1302"/>
        <v>0</v>
      </c>
      <c r="CP134" s="46"/>
      <c r="CQ134" s="40">
        <f t="shared" si="1303"/>
        <v>0</v>
      </c>
      <c r="CR134" s="40"/>
      <c r="CS134" s="40">
        <f t="shared" si="1304"/>
        <v>0</v>
      </c>
      <c r="CT134" s="40"/>
      <c r="CU134" s="40">
        <f t="shared" si="1305"/>
        <v>0</v>
      </c>
      <c r="CV134" s="40"/>
      <c r="CW134" s="40">
        <f t="shared" si="1306"/>
        <v>0</v>
      </c>
      <c r="CX134" s="40"/>
      <c r="CY134" s="40">
        <f t="shared" si="1307"/>
        <v>0</v>
      </c>
      <c r="CZ134" s="40"/>
      <c r="DA134" s="40">
        <f t="shared" si="1308"/>
        <v>0</v>
      </c>
      <c r="DB134" s="40"/>
      <c r="DC134" s="40">
        <f t="shared" si="1309"/>
        <v>0</v>
      </c>
      <c r="DD134" s="40"/>
      <c r="DE134" s="40">
        <f t="shared" si="1310"/>
        <v>0</v>
      </c>
      <c r="DF134" s="44"/>
      <c r="DG134" s="40">
        <f t="shared" si="1311"/>
        <v>0</v>
      </c>
      <c r="DH134" s="40"/>
      <c r="DI134" s="40">
        <f t="shared" si="1312"/>
        <v>0</v>
      </c>
      <c r="DJ134" s="40"/>
      <c r="DK134" s="40">
        <f t="shared" si="1313"/>
        <v>0</v>
      </c>
      <c r="DL134" s="40"/>
      <c r="DM134" s="40">
        <f t="shared" si="1314"/>
        <v>0</v>
      </c>
      <c r="DN134" s="40"/>
      <c r="DO134" s="40">
        <f t="shared" si="1315"/>
        <v>0</v>
      </c>
      <c r="DP134" s="40"/>
      <c r="DQ134" s="40">
        <f t="shared" si="1316"/>
        <v>0</v>
      </c>
      <c r="DR134" s="40"/>
      <c r="DS134" s="40"/>
      <c r="DT134" s="40"/>
      <c r="DU134" s="40">
        <f t="shared" si="1317"/>
        <v>0</v>
      </c>
      <c r="DV134" s="40"/>
      <c r="DW134" s="40">
        <f t="shared" si="1318"/>
        <v>0</v>
      </c>
      <c r="DX134" s="40">
        <v>8</v>
      </c>
      <c r="DY134" s="40">
        <f t="shared" si="1319"/>
        <v>3173968.12981248</v>
      </c>
      <c r="DZ134" s="45"/>
      <c r="EA134" s="40">
        <f t="shared" si="1320"/>
        <v>0</v>
      </c>
      <c r="EB134" s="57"/>
      <c r="EC134" s="40">
        <f t="shared" si="1321"/>
        <v>0</v>
      </c>
      <c r="ED134" s="57"/>
      <c r="EE134" s="40">
        <f t="shared" si="1322"/>
        <v>0</v>
      </c>
      <c r="EF134" s="57"/>
      <c r="EG134" s="40">
        <f t="shared" si="1323"/>
        <v>0</v>
      </c>
      <c r="EH134" s="40"/>
      <c r="EI134" s="40"/>
      <c r="EJ134" s="40"/>
      <c r="EK134" s="40"/>
      <c r="EL134" s="40"/>
      <c r="EM134" s="40"/>
      <c r="EN134" s="48">
        <f t="shared" si="1027"/>
        <v>399</v>
      </c>
      <c r="EO134" s="48">
        <f t="shared" si="1027"/>
        <v>156388733.14192128</v>
      </c>
    </row>
    <row r="135" spans="1:145" s="158" customFormat="1" ht="47.25" customHeight="1" x14ac:dyDescent="0.25">
      <c r="A135" s="34"/>
      <c r="B135" s="34">
        <v>104</v>
      </c>
      <c r="C135" s="166" t="s">
        <v>332</v>
      </c>
      <c r="D135" s="159" t="s">
        <v>333</v>
      </c>
      <c r="E135" s="36">
        <v>17622</v>
      </c>
      <c r="F135" s="161">
        <v>23.17</v>
      </c>
      <c r="G135" s="162">
        <v>8.1100000000000005E-2</v>
      </c>
      <c r="H135" s="67">
        <v>1</v>
      </c>
      <c r="I135" s="68"/>
      <c r="J135" s="72">
        <v>1.4</v>
      </c>
      <c r="K135" s="72">
        <v>1.68</v>
      </c>
      <c r="L135" s="72">
        <v>2.23</v>
      </c>
      <c r="M135" s="73">
        <v>2.57</v>
      </c>
      <c r="N135" s="40">
        <v>0</v>
      </c>
      <c r="O135" s="40">
        <f t="shared" si="1265"/>
        <v>0</v>
      </c>
      <c r="P135" s="74"/>
      <c r="Q135" s="40">
        <f t="shared" si="1266"/>
        <v>0</v>
      </c>
      <c r="R135" s="46">
        <v>153</v>
      </c>
      <c r="S135" s="40">
        <f t="shared" si="1267"/>
        <v>64496698.41217681</v>
      </c>
      <c r="T135" s="40"/>
      <c r="U135" s="40">
        <f t="shared" si="1268"/>
        <v>0</v>
      </c>
      <c r="V135" s="40"/>
      <c r="W135" s="40">
        <f t="shared" si="1269"/>
        <v>0</v>
      </c>
      <c r="X135" s="40"/>
      <c r="Y135" s="40">
        <f t="shared" si="1270"/>
        <v>0</v>
      </c>
      <c r="Z135" s="46"/>
      <c r="AA135" s="40">
        <f t="shared" si="1271"/>
        <v>0</v>
      </c>
      <c r="AB135" s="40">
        <v>0</v>
      </c>
      <c r="AC135" s="40">
        <f t="shared" si="1272"/>
        <v>0</v>
      </c>
      <c r="AD135" s="46"/>
      <c r="AE135" s="40">
        <f t="shared" si="1273"/>
        <v>0</v>
      </c>
      <c r="AF135" s="40"/>
      <c r="AG135" s="40">
        <f t="shared" si="1274"/>
        <v>0</v>
      </c>
      <c r="AH135" s="40"/>
      <c r="AI135" s="40">
        <f t="shared" si="1275"/>
        <v>0</v>
      </c>
      <c r="AJ135" s="40"/>
      <c r="AK135" s="40">
        <f t="shared" si="1276"/>
        <v>0</v>
      </c>
      <c r="AL135" s="40"/>
      <c r="AM135" s="40">
        <f t="shared" si="1277"/>
        <v>0</v>
      </c>
      <c r="AN135" s="40"/>
      <c r="AO135" s="40">
        <f t="shared" si="1278"/>
        <v>0</v>
      </c>
      <c r="AP135" s="40">
        <v>0</v>
      </c>
      <c r="AQ135" s="40">
        <f t="shared" si="1279"/>
        <v>0</v>
      </c>
      <c r="AR135" s="40"/>
      <c r="AS135" s="40">
        <f t="shared" si="1280"/>
        <v>0</v>
      </c>
      <c r="AT135" s="40"/>
      <c r="AU135" s="40">
        <f t="shared" si="1281"/>
        <v>0</v>
      </c>
      <c r="AV135" s="40">
        <v>0</v>
      </c>
      <c r="AW135" s="40">
        <f t="shared" si="1282"/>
        <v>0</v>
      </c>
      <c r="AX135" s="40"/>
      <c r="AY135" s="40">
        <f t="shared" si="1283"/>
        <v>0</v>
      </c>
      <c r="AZ135" s="40"/>
      <c r="BA135" s="40">
        <f t="shared" si="1284"/>
        <v>0</v>
      </c>
      <c r="BB135" s="40"/>
      <c r="BC135" s="40">
        <f t="shared" si="1285"/>
        <v>0</v>
      </c>
      <c r="BD135" s="40"/>
      <c r="BE135" s="40">
        <f t="shared" si="1286"/>
        <v>0</v>
      </c>
      <c r="BF135" s="40"/>
      <c r="BG135" s="40">
        <f t="shared" si="1287"/>
        <v>0</v>
      </c>
      <c r="BH135" s="40"/>
      <c r="BI135" s="40">
        <f t="shared" si="1288"/>
        <v>0</v>
      </c>
      <c r="BJ135" s="40"/>
      <c r="BK135" s="40">
        <f t="shared" si="1289"/>
        <v>0</v>
      </c>
      <c r="BL135" s="40"/>
      <c r="BM135" s="40">
        <f t="shared" si="1290"/>
        <v>0</v>
      </c>
      <c r="BN135" s="76"/>
      <c r="BO135" s="40">
        <f t="shared" si="1291"/>
        <v>0</v>
      </c>
      <c r="BP135" s="40"/>
      <c r="BQ135" s="40">
        <f t="shared" si="1324"/>
        <v>0</v>
      </c>
      <c r="BR135" s="40"/>
      <c r="BS135" s="40">
        <f t="shared" si="1292"/>
        <v>0</v>
      </c>
      <c r="BT135" s="40"/>
      <c r="BU135" s="40">
        <f t="shared" si="1293"/>
        <v>0</v>
      </c>
      <c r="BV135" s="40"/>
      <c r="BW135" s="40">
        <f t="shared" si="1294"/>
        <v>0</v>
      </c>
      <c r="BX135" s="40"/>
      <c r="BY135" s="40">
        <f t="shared" si="1295"/>
        <v>0</v>
      </c>
      <c r="BZ135" s="40"/>
      <c r="CA135" s="40">
        <f t="shared" si="1296"/>
        <v>0</v>
      </c>
      <c r="CB135" s="46">
        <v>0</v>
      </c>
      <c r="CC135" s="40">
        <f t="shared" si="1325"/>
        <v>0</v>
      </c>
      <c r="CD135" s="40"/>
      <c r="CE135" s="40">
        <f t="shared" si="1297"/>
        <v>0</v>
      </c>
      <c r="CF135" s="40"/>
      <c r="CG135" s="40">
        <f t="shared" si="1298"/>
        <v>0</v>
      </c>
      <c r="CH135" s="46"/>
      <c r="CI135" s="40">
        <f t="shared" si="1299"/>
        <v>0</v>
      </c>
      <c r="CJ135" s="46"/>
      <c r="CK135" s="40">
        <f t="shared" si="1300"/>
        <v>0</v>
      </c>
      <c r="CL135" s="40"/>
      <c r="CM135" s="40">
        <f t="shared" si="1301"/>
        <v>0</v>
      </c>
      <c r="CN135" s="40"/>
      <c r="CO135" s="40">
        <f t="shared" si="1302"/>
        <v>0</v>
      </c>
      <c r="CP135" s="46"/>
      <c r="CQ135" s="40">
        <f t="shared" si="1303"/>
        <v>0</v>
      </c>
      <c r="CR135" s="40"/>
      <c r="CS135" s="40">
        <f t="shared" si="1304"/>
        <v>0</v>
      </c>
      <c r="CT135" s="40"/>
      <c r="CU135" s="40">
        <f t="shared" si="1305"/>
        <v>0</v>
      </c>
      <c r="CV135" s="40"/>
      <c r="CW135" s="40">
        <f t="shared" si="1306"/>
        <v>0</v>
      </c>
      <c r="CX135" s="40"/>
      <c r="CY135" s="40">
        <f t="shared" si="1307"/>
        <v>0</v>
      </c>
      <c r="CZ135" s="40"/>
      <c r="DA135" s="40">
        <f t="shared" si="1308"/>
        <v>0</v>
      </c>
      <c r="DB135" s="40"/>
      <c r="DC135" s="40">
        <f t="shared" si="1309"/>
        <v>0</v>
      </c>
      <c r="DD135" s="40"/>
      <c r="DE135" s="40">
        <f t="shared" si="1310"/>
        <v>0</v>
      </c>
      <c r="DF135" s="44"/>
      <c r="DG135" s="40">
        <f t="shared" si="1311"/>
        <v>0</v>
      </c>
      <c r="DH135" s="40"/>
      <c r="DI135" s="40">
        <f t="shared" si="1312"/>
        <v>0</v>
      </c>
      <c r="DJ135" s="40"/>
      <c r="DK135" s="40">
        <f t="shared" si="1313"/>
        <v>0</v>
      </c>
      <c r="DL135" s="40"/>
      <c r="DM135" s="40">
        <f t="shared" si="1314"/>
        <v>0</v>
      </c>
      <c r="DN135" s="40"/>
      <c r="DO135" s="40">
        <f t="shared" si="1315"/>
        <v>0</v>
      </c>
      <c r="DP135" s="40"/>
      <c r="DQ135" s="40">
        <f t="shared" si="1316"/>
        <v>0</v>
      </c>
      <c r="DR135" s="40"/>
      <c r="DS135" s="40"/>
      <c r="DT135" s="40"/>
      <c r="DU135" s="40">
        <f t="shared" si="1317"/>
        <v>0</v>
      </c>
      <c r="DV135" s="40"/>
      <c r="DW135" s="40">
        <f t="shared" si="1318"/>
        <v>0</v>
      </c>
      <c r="DX135" s="40"/>
      <c r="DY135" s="40">
        <f t="shared" si="1319"/>
        <v>0</v>
      </c>
      <c r="DZ135" s="45"/>
      <c r="EA135" s="40">
        <f t="shared" si="1320"/>
        <v>0</v>
      </c>
      <c r="EB135" s="57"/>
      <c r="EC135" s="40">
        <f t="shared" si="1321"/>
        <v>0</v>
      </c>
      <c r="ED135" s="57"/>
      <c r="EE135" s="40">
        <f t="shared" si="1322"/>
        <v>0</v>
      </c>
      <c r="EF135" s="57"/>
      <c r="EG135" s="40">
        <f t="shared" si="1323"/>
        <v>0</v>
      </c>
      <c r="EH135" s="40"/>
      <c r="EI135" s="40"/>
      <c r="EJ135" s="40"/>
      <c r="EK135" s="40"/>
      <c r="EL135" s="40"/>
      <c r="EM135" s="40"/>
      <c r="EN135" s="48">
        <f t="shared" si="1027"/>
        <v>153</v>
      </c>
      <c r="EO135" s="48">
        <f t="shared" si="1027"/>
        <v>64496698.41217681</v>
      </c>
    </row>
    <row r="136" spans="1:145" s="158" customFormat="1" ht="47.25" customHeight="1" x14ac:dyDescent="0.25">
      <c r="A136" s="34"/>
      <c r="B136" s="34">
        <v>105</v>
      </c>
      <c r="C136" s="167" t="s">
        <v>334</v>
      </c>
      <c r="D136" s="168" t="s">
        <v>335</v>
      </c>
      <c r="E136" s="36">
        <v>17622</v>
      </c>
      <c r="F136" s="161">
        <v>27.23</v>
      </c>
      <c r="G136" s="162">
        <v>5.6899999999999999E-2</v>
      </c>
      <c r="H136" s="67">
        <v>1</v>
      </c>
      <c r="I136" s="68"/>
      <c r="J136" s="72">
        <v>1.4</v>
      </c>
      <c r="K136" s="72">
        <v>1.68</v>
      </c>
      <c r="L136" s="72">
        <v>2.23</v>
      </c>
      <c r="M136" s="73">
        <v>2.57</v>
      </c>
      <c r="N136" s="40">
        <v>0</v>
      </c>
      <c r="O136" s="40">
        <f t="shared" si="1265"/>
        <v>0</v>
      </c>
      <c r="P136" s="74"/>
      <c r="Q136" s="40">
        <f t="shared" si="1266"/>
        <v>0</v>
      </c>
      <c r="R136" s="46">
        <v>138</v>
      </c>
      <c r="S136" s="40">
        <f t="shared" si="1267"/>
        <v>67726036.313812807</v>
      </c>
      <c r="T136" s="40"/>
      <c r="U136" s="40">
        <f t="shared" si="1268"/>
        <v>0</v>
      </c>
      <c r="V136" s="40"/>
      <c r="W136" s="40">
        <f t="shared" si="1269"/>
        <v>0</v>
      </c>
      <c r="X136" s="40"/>
      <c r="Y136" s="40">
        <f t="shared" si="1270"/>
        <v>0</v>
      </c>
      <c r="Z136" s="46"/>
      <c r="AA136" s="40">
        <f t="shared" si="1271"/>
        <v>0</v>
      </c>
      <c r="AB136" s="40">
        <v>0</v>
      </c>
      <c r="AC136" s="40">
        <f t="shared" si="1272"/>
        <v>0</v>
      </c>
      <c r="AD136" s="46"/>
      <c r="AE136" s="40">
        <f t="shared" si="1273"/>
        <v>0</v>
      </c>
      <c r="AF136" s="40"/>
      <c r="AG136" s="40">
        <f t="shared" si="1274"/>
        <v>0</v>
      </c>
      <c r="AH136" s="40"/>
      <c r="AI136" s="40">
        <f t="shared" si="1275"/>
        <v>0</v>
      </c>
      <c r="AJ136" s="40"/>
      <c r="AK136" s="40">
        <f t="shared" si="1276"/>
        <v>0</v>
      </c>
      <c r="AL136" s="40"/>
      <c r="AM136" s="40">
        <f t="shared" si="1277"/>
        <v>0</v>
      </c>
      <c r="AN136" s="40"/>
      <c r="AO136" s="40">
        <f t="shared" si="1278"/>
        <v>0</v>
      </c>
      <c r="AP136" s="40">
        <v>0</v>
      </c>
      <c r="AQ136" s="40">
        <f t="shared" si="1279"/>
        <v>0</v>
      </c>
      <c r="AR136" s="40"/>
      <c r="AS136" s="40">
        <f t="shared" si="1280"/>
        <v>0</v>
      </c>
      <c r="AT136" s="40"/>
      <c r="AU136" s="40">
        <f t="shared" si="1281"/>
        <v>0</v>
      </c>
      <c r="AV136" s="40">
        <v>0</v>
      </c>
      <c r="AW136" s="40">
        <f t="shared" si="1282"/>
        <v>0</v>
      </c>
      <c r="AX136" s="40"/>
      <c r="AY136" s="40">
        <f t="shared" si="1283"/>
        <v>0</v>
      </c>
      <c r="AZ136" s="40"/>
      <c r="BA136" s="40">
        <f t="shared" si="1284"/>
        <v>0</v>
      </c>
      <c r="BB136" s="40"/>
      <c r="BC136" s="40">
        <f t="shared" si="1285"/>
        <v>0</v>
      </c>
      <c r="BD136" s="40"/>
      <c r="BE136" s="40">
        <f t="shared" si="1286"/>
        <v>0</v>
      </c>
      <c r="BF136" s="40"/>
      <c r="BG136" s="40">
        <f t="shared" si="1287"/>
        <v>0</v>
      </c>
      <c r="BH136" s="40"/>
      <c r="BI136" s="40">
        <f t="shared" si="1288"/>
        <v>0</v>
      </c>
      <c r="BJ136" s="40"/>
      <c r="BK136" s="40">
        <f t="shared" si="1289"/>
        <v>0</v>
      </c>
      <c r="BL136" s="40"/>
      <c r="BM136" s="40">
        <f t="shared" si="1290"/>
        <v>0</v>
      </c>
      <c r="BN136" s="76"/>
      <c r="BO136" s="40">
        <f t="shared" si="1291"/>
        <v>0</v>
      </c>
      <c r="BP136" s="40"/>
      <c r="BQ136" s="40">
        <f t="shared" si="1324"/>
        <v>0</v>
      </c>
      <c r="BR136" s="40"/>
      <c r="BS136" s="40">
        <f t="shared" si="1292"/>
        <v>0</v>
      </c>
      <c r="BT136" s="40"/>
      <c r="BU136" s="40">
        <f t="shared" si="1293"/>
        <v>0</v>
      </c>
      <c r="BV136" s="40"/>
      <c r="BW136" s="40">
        <f t="shared" si="1294"/>
        <v>0</v>
      </c>
      <c r="BX136" s="40"/>
      <c r="BY136" s="40">
        <f t="shared" si="1295"/>
        <v>0</v>
      </c>
      <c r="BZ136" s="40"/>
      <c r="CA136" s="40">
        <f t="shared" si="1296"/>
        <v>0</v>
      </c>
      <c r="CB136" s="46">
        <v>0</v>
      </c>
      <c r="CC136" s="40">
        <f t="shared" si="1325"/>
        <v>0</v>
      </c>
      <c r="CD136" s="40"/>
      <c r="CE136" s="40">
        <f t="shared" si="1297"/>
        <v>0</v>
      </c>
      <c r="CF136" s="40"/>
      <c r="CG136" s="40">
        <f t="shared" si="1298"/>
        <v>0</v>
      </c>
      <c r="CH136" s="46"/>
      <c r="CI136" s="40">
        <f t="shared" si="1299"/>
        <v>0</v>
      </c>
      <c r="CJ136" s="46"/>
      <c r="CK136" s="40">
        <f t="shared" si="1300"/>
        <v>0</v>
      </c>
      <c r="CL136" s="40"/>
      <c r="CM136" s="40">
        <f t="shared" si="1301"/>
        <v>0</v>
      </c>
      <c r="CN136" s="40"/>
      <c r="CO136" s="40">
        <f t="shared" si="1302"/>
        <v>0</v>
      </c>
      <c r="CP136" s="46"/>
      <c r="CQ136" s="40">
        <f t="shared" si="1303"/>
        <v>0</v>
      </c>
      <c r="CR136" s="40"/>
      <c r="CS136" s="40">
        <f t="shared" si="1304"/>
        <v>0</v>
      </c>
      <c r="CT136" s="40"/>
      <c r="CU136" s="40">
        <f t="shared" si="1305"/>
        <v>0</v>
      </c>
      <c r="CV136" s="40"/>
      <c r="CW136" s="40">
        <f t="shared" si="1306"/>
        <v>0</v>
      </c>
      <c r="CX136" s="40"/>
      <c r="CY136" s="40">
        <f t="shared" si="1307"/>
        <v>0</v>
      </c>
      <c r="CZ136" s="40"/>
      <c r="DA136" s="40">
        <f t="shared" si="1308"/>
        <v>0</v>
      </c>
      <c r="DB136" s="40"/>
      <c r="DC136" s="40">
        <f t="shared" si="1309"/>
        <v>0</v>
      </c>
      <c r="DD136" s="40"/>
      <c r="DE136" s="40">
        <f t="shared" si="1310"/>
        <v>0</v>
      </c>
      <c r="DF136" s="44"/>
      <c r="DG136" s="40">
        <f t="shared" si="1311"/>
        <v>0</v>
      </c>
      <c r="DH136" s="40"/>
      <c r="DI136" s="40">
        <f t="shared" si="1312"/>
        <v>0</v>
      </c>
      <c r="DJ136" s="40"/>
      <c r="DK136" s="40">
        <f t="shared" si="1313"/>
        <v>0</v>
      </c>
      <c r="DL136" s="40"/>
      <c r="DM136" s="40">
        <f t="shared" si="1314"/>
        <v>0</v>
      </c>
      <c r="DN136" s="40"/>
      <c r="DO136" s="40">
        <f t="shared" si="1315"/>
        <v>0</v>
      </c>
      <c r="DP136" s="40"/>
      <c r="DQ136" s="40">
        <f t="shared" si="1316"/>
        <v>0</v>
      </c>
      <c r="DR136" s="40"/>
      <c r="DS136" s="40"/>
      <c r="DT136" s="40"/>
      <c r="DU136" s="40">
        <f t="shared" si="1317"/>
        <v>0</v>
      </c>
      <c r="DV136" s="40"/>
      <c r="DW136" s="40">
        <f t="shared" si="1318"/>
        <v>0</v>
      </c>
      <c r="DX136" s="40"/>
      <c r="DY136" s="40">
        <f t="shared" si="1319"/>
        <v>0</v>
      </c>
      <c r="DZ136" s="45"/>
      <c r="EA136" s="40">
        <f t="shared" si="1320"/>
        <v>0</v>
      </c>
      <c r="EB136" s="57"/>
      <c r="EC136" s="40">
        <f t="shared" si="1321"/>
        <v>0</v>
      </c>
      <c r="ED136" s="57"/>
      <c r="EE136" s="40">
        <f t="shared" si="1322"/>
        <v>0</v>
      </c>
      <c r="EF136" s="57"/>
      <c r="EG136" s="40">
        <f t="shared" si="1323"/>
        <v>0</v>
      </c>
      <c r="EH136" s="40"/>
      <c r="EI136" s="40"/>
      <c r="EJ136" s="40"/>
      <c r="EK136" s="40"/>
      <c r="EL136" s="40"/>
      <c r="EM136" s="40"/>
      <c r="EN136" s="48">
        <f t="shared" si="1027"/>
        <v>138</v>
      </c>
      <c r="EO136" s="48">
        <f t="shared" si="1027"/>
        <v>67726036.313812807</v>
      </c>
    </row>
    <row r="137" spans="1:145" s="158" customFormat="1" ht="47.25" customHeight="1" x14ac:dyDescent="0.25">
      <c r="A137" s="34"/>
      <c r="B137" s="34">
        <v>106</v>
      </c>
      <c r="C137" s="167" t="s">
        <v>336</v>
      </c>
      <c r="D137" s="168" t="s">
        <v>337</v>
      </c>
      <c r="E137" s="36">
        <v>17622</v>
      </c>
      <c r="F137" s="161">
        <v>34.69</v>
      </c>
      <c r="G137" s="162">
        <v>8.8599999999999998E-2</v>
      </c>
      <c r="H137" s="67">
        <v>1</v>
      </c>
      <c r="I137" s="68"/>
      <c r="J137" s="72">
        <v>1.4</v>
      </c>
      <c r="K137" s="72">
        <v>1.68</v>
      </c>
      <c r="L137" s="72">
        <v>2.23</v>
      </c>
      <c r="M137" s="73">
        <v>2.57</v>
      </c>
      <c r="N137" s="40">
        <v>0</v>
      </c>
      <c r="O137" s="40">
        <f t="shared" si="1265"/>
        <v>0</v>
      </c>
      <c r="P137" s="74"/>
      <c r="Q137" s="40">
        <f t="shared" si="1266"/>
        <v>0</v>
      </c>
      <c r="R137" s="46">
        <v>8</v>
      </c>
      <c r="S137" s="40">
        <f t="shared" si="1267"/>
        <v>5063775.2516735988</v>
      </c>
      <c r="T137" s="40"/>
      <c r="U137" s="40">
        <f t="shared" si="1268"/>
        <v>0</v>
      </c>
      <c r="V137" s="40"/>
      <c r="W137" s="40">
        <f t="shared" si="1269"/>
        <v>0</v>
      </c>
      <c r="X137" s="40"/>
      <c r="Y137" s="40">
        <f t="shared" si="1270"/>
        <v>0</v>
      </c>
      <c r="Z137" s="46"/>
      <c r="AA137" s="40">
        <f t="shared" si="1271"/>
        <v>0</v>
      </c>
      <c r="AB137" s="40">
        <v>0</v>
      </c>
      <c r="AC137" s="40">
        <f t="shared" si="1272"/>
        <v>0</v>
      </c>
      <c r="AD137" s="46"/>
      <c r="AE137" s="40">
        <f t="shared" si="1273"/>
        <v>0</v>
      </c>
      <c r="AF137" s="40"/>
      <c r="AG137" s="40">
        <f t="shared" si="1274"/>
        <v>0</v>
      </c>
      <c r="AH137" s="40"/>
      <c r="AI137" s="40">
        <f t="shared" si="1275"/>
        <v>0</v>
      </c>
      <c r="AJ137" s="40"/>
      <c r="AK137" s="40">
        <f t="shared" si="1276"/>
        <v>0</v>
      </c>
      <c r="AL137" s="40"/>
      <c r="AM137" s="40">
        <f t="shared" si="1277"/>
        <v>0</v>
      </c>
      <c r="AN137" s="40"/>
      <c r="AO137" s="40">
        <f t="shared" si="1278"/>
        <v>0</v>
      </c>
      <c r="AP137" s="40">
        <v>0</v>
      </c>
      <c r="AQ137" s="40">
        <f t="shared" si="1279"/>
        <v>0</v>
      </c>
      <c r="AR137" s="40"/>
      <c r="AS137" s="40">
        <f t="shared" si="1280"/>
        <v>0</v>
      </c>
      <c r="AT137" s="40"/>
      <c r="AU137" s="40">
        <f t="shared" si="1281"/>
        <v>0</v>
      </c>
      <c r="AV137" s="40">
        <v>0</v>
      </c>
      <c r="AW137" s="40">
        <f t="shared" si="1282"/>
        <v>0</v>
      </c>
      <c r="AX137" s="40"/>
      <c r="AY137" s="40">
        <f t="shared" si="1283"/>
        <v>0</v>
      </c>
      <c r="AZ137" s="40"/>
      <c r="BA137" s="40">
        <f t="shared" si="1284"/>
        <v>0</v>
      </c>
      <c r="BB137" s="40"/>
      <c r="BC137" s="40">
        <f t="shared" si="1285"/>
        <v>0</v>
      </c>
      <c r="BD137" s="40"/>
      <c r="BE137" s="40">
        <f t="shared" si="1286"/>
        <v>0</v>
      </c>
      <c r="BF137" s="40"/>
      <c r="BG137" s="40">
        <f t="shared" si="1287"/>
        <v>0</v>
      </c>
      <c r="BH137" s="40"/>
      <c r="BI137" s="40">
        <f t="shared" si="1288"/>
        <v>0</v>
      </c>
      <c r="BJ137" s="40"/>
      <c r="BK137" s="40">
        <f t="shared" si="1289"/>
        <v>0</v>
      </c>
      <c r="BL137" s="40"/>
      <c r="BM137" s="40">
        <f t="shared" si="1290"/>
        <v>0</v>
      </c>
      <c r="BN137" s="76"/>
      <c r="BO137" s="40">
        <f t="shared" si="1291"/>
        <v>0</v>
      </c>
      <c r="BP137" s="40"/>
      <c r="BQ137" s="40">
        <f t="shared" si="1324"/>
        <v>0</v>
      </c>
      <c r="BR137" s="40"/>
      <c r="BS137" s="40">
        <f t="shared" si="1292"/>
        <v>0</v>
      </c>
      <c r="BT137" s="40"/>
      <c r="BU137" s="40">
        <f t="shared" si="1293"/>
        <v>0</v>
      </c>
      <c r="BV137" s="40"/>
      <c r="BW137" s="40">
        <f t="shared" si="1294"/>
        <v>0</v>
      </c>
      <c r="BX137" s="40"/>
      <c r="BY137" s="40">
        <f t="shared" si="1295"/>
        <v>0</v>
      </c>
      <c r="BZ137" s="40"/>
      <c r="CA137" s="40">
        <f t="shared" si="1296"/>
        <v>0</v>
      </c>
      <c r="CB137" s="46">
        <v>0</v>
      </c>
      <c r="CC137" s="40">
        <f t="shared" si="1325"/>
        <v>0</v>
      </c>
      <c r="CD137" s="40"/>
      <c r="CE137" s="40">
        <f t="shared" si="1297"/>
        <v>0</v>
      </c>
      <c r="CF137" s="40"/>
      <c r="CG137" s="40">
        <f t="shared" si="1298"/>
        <v>0</v>
      </c>
      <c r="CH137" s="46"/>
      <c r="CI137" s="40">
        <f t="shared" si="1299"/>
        <v>0</v>
      </c>
      <c r="CJ137" s="46"/>
      <c r="CK137" s="40">
        <f t="shared" si="1300"/>
        <v>0</v>
      </c>
      <c r="CL137" s="40"/>
      <c r="CM137" s="40">
        <f t="shared" si="1301"/>
        <v>0</v>
      </c>
      <c r="CN137" s="40"/>
      <c r="CO137" s="40">
        <f t="shared" si="1302"/>
        <v>0</v>
      </c>
      <c r="CP137" s="46"/>
      <c r="CQ137" s="40">
        <f t="shared" si="1303"/>
        <v>0</v>
      </c>
      <c r="CR137" s="40"/>
      <c r="CS137" s="40">
        <f t="shared" si="1304"/>
        <v>0</v>
      </c>
      <c r="CT137" s="40"/>
      <c r="CU137" s="40">
        <f t="shared" si="1305"/>
        <v>0</v>
      </c>
      <c r="CV137" s="40"/>
      <c r="CW137" s="40">
        <f t="shared" si="1306"/>
        <v>0</v>
      </c>
      <c r="CX137" s="40"/>
      <c r="CY137" s="40">
        <f t="shared" si="1307"/>
        <v>0</v>
      </c>
      <c r="CZ137" s="40"/>
      <c r="DA137" s="40">
        <f t="shared" si="1308"/>
        <v>0</v>
      </c>
      <c r="DB137" s="40"/>
      <c r="DC137" s="40">
        <f t="shared" si="1309"/>
        <v>0</v>
      </c>
      <c r="DD137" s="40"/>
      <c r="DE137" s="40">
        <f t="shared" si="1310"/>
        <v>0</v>
      </c>
      <c r="DF137" s="44"/>
      <c r="DG137" s="40">
        <f t="shared" si="1311"/>
        <v>0</v>
      </c>
      <c r="DH137" s="40"/>
      <c r="DI137" s="40">
        <f t="shared" si="1312"/>
        <v>0</v>
      </c>
      <c r="DJ137" s="40"/>
      <c r="DK137" s="40">
        <f t="shared" si="1313"/>
        <v>0</v>
      </c>
      <c r="DL137" s="40"/>
      <c r="DM137" s="40">
        <f t="shared" si="1314"/>
        <v>0</v>
      </c>
      <c r="DN137" s="40"/>
      <c r="DO137" s="40">
        <f t="shared" si="1315"/>
        <v>0</v>
      </c>
      <c r="DP137" s="40"/>
      <c r="DQ137" s="40">
        <f t="shared" si="1316"/>
        <v>0</v>
      </c>
      <c r="DR137" s="40"/>
      <c r="DS137" s="40"/>
      <c r="DT137" s="40"/>
      <c r="DU137" s="40">
        <f t="shared" si="1317"/>
        <v>0</v>
      </c>
      <c r="DV137" s="40"/>
      <c r="DW137" s="40">
        <f t="shared" si="1318"/>
        <v>0</v>
      </c>
      <c r="DX137" s="40"/>
      <c r="DY137" s="40">
        <f t="shared" si="1319"/>
        <v>0</v>
      </c>
      <c r="DZ137" s="45"/>
      <c r="EA137" s="40">
        <f t="shared" si="1320"/>
        <v>0</v>
      </c>
      <c r="EB137" s="57"/>
      <c r="EC137" s="40">
        <f t="shared" si="1321"/>
        <v>0</v>
      </c>
      <c r="ED137" s="57"/>
      <c r="EE137" s="40">
        <f t="shared" si="1322"/>
        <v>0</v>
      </c>
      <c r="EF137" s="57"/>
      <c r="EG137" s="40">
        <f t="shared" si="1323"/>
        <v>0</v>
      </c>
      <c r="EH137" s="40"/>
      <c r="EI137" s="40"/>
      <c r="EJ137" s="40"/>
      <c r="EK137" s="40"/>
      <c r="EL137" s="40"/>
      <c r="EM137" s="40"/>
      <c r="EN137" s="48">
        <f t="shared" si="1027"/>
        <v>8</v>
      </c>
      <c r="EO137" s="48">
        <f t="shared" si="1027"/>
        <v>5063775.2516735988</v>
      </c>
    </row>
    <row r="138" spans="1:145" s="158" customFormat="1" ht="45" x14ac:dyDescent="0.25">
      <c r="A138" s="34"/>
      <c r="B138" s="34"/>
      <c r="C138" s="169" t="s">
        <v>338</v>
      </c>
      <c r="D138" s="163" t="s">
        <v>339</v>
      </c>
      <c r="E138" s="36">
        <v>17622</v>
      </c>
      <c r="F138" s="161">
        <v>39.619999999999997</v>
      </c>
      <c r="G138" s="162">
        <v>7.4200000000000002E-2</v>
      </c>
      <c r="H138" s="67">
        <v>1</v>
      </c>
      <c r="I138" s="68"/>
      <c r="J138" s="72">
        <v>1.4</v>
      </c>
      <c r="K138" s="72">
        <v>1.68</v>
      </c>
      <c r="L138" s="72">
        <v>2.23</v>
      </c>
      <c r="M138" s="73">
        <v>2.57</v>
      </c>
      <c r="N138" s="40"/>
      <c r="O138" s="40">
        <f t="shared" si="1265"/>
        <v>0</v>
      </c>
      <c r="P138" s="74"/>
      <c r="Q138" s="40">
        <f t="shared" si="1266"/>
        <v>0</v>
      </c>
      <c r="R138" s="46">
        <v>5</v>
      </c>
      <c r="S138" s="40">
        <f t="shared" si="1267"/>
        <v>3594528.6521759992</v>
      </c>
      <c r="T138" s="40"/>
      <c r="U138" s="40">
        <f t="shared" si="1268"/>
        <v>0</v>
      </c>
      <c r="V138" s="40"/>
      <c r="W138" s="40">
        <f t="shared" si="1269"/>
        <v>0</v>
      </c>
      <c r="X138" s="40"/>
      <c r="Y138" s="40">
        <f t="shared" si="1270"/>
        <v>0</v>
      </c>
      <c r="Z138" s="46"/>
      <c r="AA138" s="40">
        <f t="shared" si="1271"/>
        <v>0</v>
      </c>
      <c r="AB138" s="40"/>
      <c r="AC138" s="40">
        <f t="shared" si="1272"/>
        <v>0</v>
      </c>
      <c r="AD138" s="46"/>
      <c r="AE138" s="40">
        <f t="shared" si="1273"/>
        <v>0</v>
      </c>
      <c r="AF138" s="40"/>
      <c r="AG138" s="40">
        <f t="shared" si="1274"/>
        <v>0</v>
      </c>
      <c r="AH138" s="40"/>
      <c r="AI138" s="40">
        <f t="shared" si="1275"/>
        <v>0</v>
      </c>
      <c r="AJ138" s="40"/>
      <c r="AK138" s="40">
        <f t="shared" si="1276"/>
        <v>0</v>
      </c>
      <c r="AL138" s="40"/>
      <c r="AM138" s="40">
        <f t="shared" si="1277"/>
        <v>0</v>
      </c>
      <c r="AN138" s="40"/>
      <c r="AO138" s="40">
        <f t="shared" si="1278"/>
        <v>0</v>
      </c>
      <c r="AP138" s="40"/>
      <c r="AQ138" s="40">
        <f t="shared" si="1279"/>
        <v>0</v>
      </c>
      <c r="AR138" s="40"/>
      <c r="AS138" s="40">
        <f t="shared" si="1280"/>
        <v>0</v>
      </c>
      <c r="AT138" s="40"/>
      <c r="AU138" s="40">
        <f t="shared" si="1281"/>
        <v>0</v>
      </c>
      <c r="AV138" s="40"/>
      <c r="AW138" s="40">
        <f t="shared" si="1282"/>
        <v>0</v>
      </c>
      <c r="AX138" s="40"/>
      <c r="AY138" s="40">
        <f t="shared" si="1283"/>
        <v>0</v>
      </c>
      <c r="AZ138" s="40"/>
      <c r="BA138" s="40">
        <f t="shared" si="1284"/>
        <v>0</v>
      </c>
      <c r="BB138" s="40"/>
      <c r="BC138" s="40">
        <f t="shared" si="1285"/>
        <v>0</v>
      </c>
      <c r="BD138" s="40"/>
      <c r="BE138" s="40">
        <f t="shared" si="1286"/>
        <v>0</v>
      </c>
      <c r="BF138" s="40"/>
      <c r="BG138" s="40">
        <f t="shared" si="1287"/>
        <v>0</v>
      </c>
      <c r="BH138" s="40"/>
      <c r="BI138" s="40">
        <f t="shared" si="1288"/>
        <v>0</v>
      </c>
      <c r="BJ138" s="40"/>
      <c r="BK138" s="40">
        <f t="shared" si="1289"/>
        <v>0</v>
      </c>
      <c r="BL138" s="40"/>
      <c r="BM138" s="40">
        <f t="shared" si="1290"/>
        <v>0</v>
      </c>
      <c r="BN138" s="76"/>
      <c r="BO138" s="40">
        <f t="shared" si="1291"/>
        <v>0</v>
      </c>
      <c r="BP138" s="40"/>
      <c r="BQ138" s="40">
        <f t="shared" si="1324"/>
        <v>0</v>
      </c>
      <c r="BR138" s="40"/>
      <c r="BS138" s="40">
        <f t="shared" si="1292"/>
        <v>0</v>
      </c>
      <c r="BT138" s="40"/>
      <c r="BU138" s="40">
        <f t="shared" si="1293"/>
        <v>0</v>
      </c>
      <c r="BV138" s="40"/>
      <c r="BW138" s="40">
        <f t="shared" si="1294"/>
        <v>0</v>
      </c>
      <c r="BX138" s="40"/>
      <c r="BY138" s="40">
        <f t="shared" si="1295"/>
        <v>0</v>
      </c>
      <c r="BZ138" s="40"/>
      <c r="CA138" s="40">
        <f t="shared" si="1296"/>
        <v>0</v>
      </c>
      <c r="CB138" s="46"/>
      <c r="CC138" s="40">
        <f t="shared" si="1325"/>
        <v>0</v>
      </c>
      <c r="CD138" s="40"/>
      <c r="CE138" s="40">
        <f t="shared" si="1297"/>
        <v>0</v>
      </c>
      <c r="CF138" s="40"/>
      <c r="CG138" s="40">
        <f t="shared" si="1298"/>
        <v>0</v>
      </c>
      <c r="CH138" s="46"/>
      <c r="CI138" s="40">
        <f t="shared" si="1299"/>
        <v>0</v>
      </c>
      <c r="CJ138" s="46"/>
      <c r="CK138" s="40">
        <f t="shared" si="1300"/>
        <v>0</v>
      </c>
      <c r="CL138" s="40"/>
      <c r="CM138" s="40">
        <f t="shared" si="1301"/>
        <v>0</v>
      </c>
      <c r="CN138" s="40"/>
      <c r="CO138" s="40">
        <f t="shared" si="1302"/>
        <v>0</v>
      </c>
      <c r="CP138" s="46"/>
      <c r="CQ138" s="40">
        <f t="shared" si="1303"/>
        <v>0</v>
      </c>
      <c r="CR138" s="40"/>
      <c r="CS138" s="40">
        <f t="shared" si="1304"/>
        <v>0</v>
      </c>
      <c r="CT138" s="40"/>
      <c r="CU138" s="40">
        <f t="shared" si="1305"/>
        <v>0</v>
      </c>
      <c r="CV138" s="40"/>
      <c r="CW138" s="40">
        <f t="shared" si="1306"/>
        <v>0</v>
      </c>
      <c r="CX138" s="40"/>
      <c r="CY138" s="40">
        <f t="shared" si="1307"/>
        <v>0</v>
      </c>
      <c r="CZ138" s="40"/>
      <c r="DA138" s="40">
        <f t="shared" si="1308"/>
        <v>0</v>
      </c>
      <c r="DB138" s="40"/>
      <c r="DC138" s="40">
        <f t="shared" si="1309"/>
        <v>0</v>
      </c>
      <c r="DD138" s="40"/>
      <c r="DE138" s="40">
        <f t="shared" si="1310"/>
        <v>0</v>
      </c>
      <c r="DF138" s="50"/>
      <c r="DG138" s="40">
        <f t="shared" si="1311"/>
        <v>0</v>
      </c>
      <c r="DH138" s="40"/>
      <c r="DI138" s="40">
        <f t="shared" si="1312"/>
        <v>0</v>
      </c>
      <c r="DJ138" s="40"/>
      <c r="DK138" s="40">
        <f t="shared" si="1313"/>
        <v>0</v>
      </c>
      <c r="DL138" s="40"/>
      <c r="DM138" s="40">
        <f t="shared" si="1314"/>
        <v>0</v>
      </c>
      <c r="DN138" s="40"/>
      <c r="DO138" s="40">
        <f t="shared" si="1315"/>
        <v>0</v>
      </c>
      <c r="DP138" s="40"/>
      <c r="DQ138" s="40">
        <f t="shared" si="1316"/>
        <v>0</v>
      </c>
      <c r="DR138" s="40"/>
      <c r="DS138" s="40"/>
      <c r="DT138" s="40"/>
      <c r="DU138" s="40">
        <f t="shared" si="1317"/>
        <v>0</v>
      </c>
      <c r="DV138" s="40"/>
      <c r="DW138" s="40">
        <f t="shared" si="1318"/>
        <v>0</v>
      </c>
      <c r="DX138" s="40"/>
      <c r="DY138" s="40">
        <f t="shared" si="1319"/>
        <v>0</v>
      </c>
      <c r="DZ138" s="45"/>
      <c r="EA138" s="40">
        <f t="shared" si="1320"/>
        <v>0</v>
      </c>
      <c r="EB138" s="57"/>
      <c r="EC138" s="40">
        <f t="shared" si="1321"/>
        <v>0</v>
      </c>
      <c r="ED138" s="57"/>
      <c r="EE138" s="40">
        <f t="shared" si="1322"/>
        <v>0</v>
      </c>
      <c r="EF138" s="57"/>
      <c r="EG138" s="40">
        <f t="shared" si="1323"/>
        <v>0</v>
      </c>
      <c r="EH138" s="40"/>
      <c r="EI138" s="40"/>
      <c r="EJ138" s="40"/>
      <c r="EK138" s="40"/>
      <c r="EL138" s="40"/>
      <c r="EM138" s="40"/>
      <c r="EN138" s="48">
        <f t="shared" si="1027"/>
        <v>5</v>
      </c>
      <c r="EO138" s="48">
        <f t="shared" si="1027"/>
        <v>3594528.6521759992</v>
      </c>
    </row>
    <row r="139" spans="1:145" s="158" customFormat="1" ht="45" x14ac:dyDescent="0.25">
      <c r="A139" s="34"/>
      <c r="B139" s="34"/>
      <c r="C139" s="169" t="s">
        <v>340</v>
      </c>
      <c r="D139" s="163" t="s">
        <v>341</v>
      </c>
      <c r="E139" s="36">
        <v>17622</v>
      </c>
      <c r="F139" s="161">
        <v>45.17</v>
      </c>
      <c r="G139" s="162">
        <v>8.1299999999999997E-2</v>
      </c>
      <c r="H139" s="67">
        <v>1</v>
      </c>
      <c r="I139" s="68"/>
      <c r="J139" s="72">
        <v>1.4</v>
      </c>
      <c r="K139" s="72">
        <v>1.68</v>
      </c>
      <c r="L139" s="72">
        <v>2.23</v>
      </c>
      <c r="M139" s="73">
        <v>2.57</v>
      </c>
      <c r="N139" s="40"/>
      <c r="O139" s="40">
        <f t="shared" si="1265"/>
        <v>0</v>
      </c>
      <c r="P139" s="74"/>
      <c r="Q139" s="40">
        <f t="shared" si="1266"/>
        <v>0</v>
      </c>
      <c r="R139" s="46">
        <v>5</v>
      </c>
      <c r="S139" s="40">
        <f t="shared" si="1267"/>
        <v>4109355.9813239998</v>
      </c>
      <c r="T139" s="40"/>
      <c r="U139" s="40">
        <f t="shared" si="1268"/>
        <v>0</v>
      </c>
      <c r="V139" s="40"/>
      <c r="W139" s="40">
        <f t="shared" si="1269"/>
        <v>0</v>
      </c>
      <c r="X139" s="40"/>
      <c r="Y139" s="40">
        <f t="shared" si="1270"/>
        <v>0</v>
      </c>
      <c r="Z139" s="46"/>
      <c r="AA139" s="40">
        <f t="shared" si="1271"/>
        <v>0</v>
      </c>
      <c r="AB139" s="40"/>
      <c r="AC139" s="40">
        <f t="shared" si="1272"/>
        <v>0</v>
      </c>
      <c r="AD139" s="46"/>
      <c r="AE139" s="40">
        <f t="shared" si="1273"/>
        <v>0</v>
      </c>
      <c r="AF139" s="40"/>
      <c r="AG139" s="40">
        <f t="shared" si="1274"/>
        <v>0</v>
      </c>
      <c r="AH139" s="40"/>
      <c r="AI139" s="40">
        <f t="shared" si="1275"/>
        <v>0</v>
      </c>
      <c r="AJ139" s="40"/>
      <c r="AK139" s="40">
        <f t="shared" si="1276"/>
        <v>0</v>
      </c>
      <c r="AL139" s="40"/>
      <c r="AM139" s="40">
        <f t="shared" si="1277"/>
        <v>0</v>
      </c>
      <c r="AN139" s="40"/>
      <c r="AO139" s="40">
        <f t="shared" si="1278"/>
        <v>0</v>
      </c>
      <c r="AP139" s="40"/>
      <c r="AQ139" s="40">
        <f t="shared" si="1279"/>
        <v>0</v>
      </c>
      <c r="AR139" s="40"/>
      <c r="AS139" s="40">
        <f t="shared" si="1280"/>
        <v>0</v>
      </c>
      <c r="AT139" s="40"/>
      <c r="AU139" s="40">
        <f t="shared" si="1281"/>
        <v>0</v>
      </c>
      <c r="AV139" s="40"/>
      <c r="AW139" s="40">
        <f t="shared" si="1282"/>
        <v>0</v>
      </c>
      <c r="AX139" s="40"/>
      <c r="AY139" s="40">
        <f t="shared" si="1283"/>
        <v>0</v>
      </c>
      <c r="AZ139" s="40"/>
      <c r="BA139" s="40">
        <f t="shared" si="1284"/>
        <v>0</v>
      </c>
      <c r="BB139" s="40"/>
      <c r="BC139" s="40">
        <f t="shared" si="1285"/>
        <v>0</v>
      </c>
      <c r="BD139" s="40"/>
      <c r="BE139" s="40">
        <f t="shared" si="1286"/>
        <v>0</v>
      </c>
      <c r="BF139" s="40"/>
      <c r="BG139" s="40">
        <f t="shared" si="1287"/>
        <v>0</v>
      </c>
      <c r="BH139" s="40"/>
      <c r="BI139" s="40">
        <f t="shared" si="1288"/>
        <v>0</v>
      </c>
      <c r="BJ139" s="40"/>
      <c r="BK139" s="40">
        <f t="shared" si="1289"/>
        <v>0</v>
      </c>
      <c r="BL139" s="40"/>
      <c r="BM139" s="40">
        <f t="shared" si="1290"/>
        <v>0</v>
      </c>
      <c r="BN139" s="76"/>
      <c r="BO139" s="40">
        <f t="shared" si="1291"/>
        <v>0</v>
      </c>
      <c r="BP139" s="40"/>
      <c r="BQ139" s="40">
        <f t="shared" si="1324"/>
        <v>0</v>
      </c>
      <c r="BR139" s="40"/>
      <c r="BS139" s="40">
        <f t="shared" si="1292"/>
        <v>0</v>
      </c>
      <c r="BT139" s="40"/>
      <c r="BU139" s="40">
        <f t="shared" si="1293"/>
        <v>0</v>
      </c>
      <c r="BV139" s="40"/>
      <c r="BW139" s="40">
        <f t="shared" si="1294"/>
        <v>0</v>
      </c>
      <c r="BX139" s="40"/>
      <c r="BY139" s="40">
        <f t="shared" si="1295"/>
        <v>0</v>
      </c>
      <c r="BZ139" s="40"/>
      <c r="CA139" s="40">
        <f t="shared" si="1296"/>
        <v>0</v>
      </c>
      <c r="CB139" s="46"/>
      <c r="CC139" s="40">
        <f t="shared" si="1325"/>
        <v>0</v>
      </c>
      <c r="CD139" s="40"/>
      <c r="CE139" s="40">
        <f t="shared" si="1297"/>
        <v>0</v>
      </c>
      <c r="CF139" s="40"/>
      <c r="CG139" s="40">
        <f t="shared" si="1298"/>
        <v>0</v>
      </c>
      <c r="CH139" s="46"/>
      <c r="CI139" s="40">
        <f t="shared" si="1299"/>
        <v>0</v>
      </c>
      <c r="CJ139" s="46"/>
      <c r="CK139" s="40">
        <f t="shared" si="1300"/>
        <v>0</v>
      </c>
      <c r="CL139" s="40"/>
      <c r="CM139" s="40">
        <f t="shared" si="1301"/>
        <v>0</v>
      </c>
      <c r="CN139" s="40"/>
      <c r="CO139" s="40">
        <f t="shared" si="1302"/>
        <v>0</v>
      </c>
      <c r="CP139" s="46"/>
      <c r="CQ139" s="40">
        <f t="shared" si="1303"/>
        <v>0</v>
      </c>
      <c r="CR139" s="40"/>
      <c r="CS139" s="40">
        <f t="shared" si="1304"/>
        <v>0</v>
      </c>
      <c r="CT139" s="40"/>
      <c r="CU139" s="40">
        <f t="shared" si="1305"/>
        <v>0</v>
      </c>
      <c r="CV139" s="40"/>
      <c r="CW139" s="40">
        <f t="shared" si="1306"/>
        <v>0</v>
      </c>
      <c r="CX139" s="40"/>
      <c r="CY139" s="40">
        <f t="shared" si="1307"/>
        <v>0</v>
      </c>
      <c r="CZ139" s="40"/>
      <c r="DA139" s="40">
        <f t="shared" si="1308"/>
        <v>0</v>
      </c>
      <c r="DB139" s="40"/>
      <c r="DC139" s="40">
        <f t="shared" si="1309"/>
        <v>0</v>
      </c>
      <c r="DD139" s="40"/>
      <c r="DE139" s="40">
        <f t="shared" si="1310"/>
        <v>0</v>
      </c>
      <c r="DF139" s="50"/>
      <c r="DG139" s="40">
        <f t="shared" si="1311"/>
        <v>0</v>
      </c>
      <c r="DH139" s="40"/>
      <c r="DI139" s="40">
        <f t="shared" si="1312"/>
        <v>0</v>
      </c>
      <c r="DJ139" s="40"/>
      <c r="DK139" s="40">
        <f t="shared" si="1313"/>
        <v>0</v>
      </c>
      <c r="DL139" s="40"/>
      <c r="DM139" s="40">
        <f t="shared" si="1314"/>
        <v>0</v>
      </c>
      <c r="DN139" s="40"/>
      <c r="DO139" s="40">
        <f t="shared" si="1315"/>
        <v>0</v>
      </c>
      <c r="DP139" s="40"/>
      <c r="DQ139" s="40">
        <f t="shared" si="1316"/>
        <v>0</v>
      </c>
      <c r="DR139" s="40"/>
      <c r="DS139" s="40"/>
      <c r="DT139" s="40"/>
      <c r="DU139" s="40">
        <f t="shared" si="1317"/>
        <v>0</v>
      </c>
      <c r="DV139" s="40"/>
      <c r="DW139" s="40">
        <f t="shared" si="1318"/>
        <v>0</v>
      </c>
      <c r="DX139" s="40"/>
      <c r="DY139" s="40">
        <f t="shared" si="1319"/>
        <v>0</v>
      </c>
      <c r="DZ139" s="45"/>
      <c r="EA139" s="40">
        <f t="shared" si="1320"/>
        <v>0</v>
      </c>
      <c r="EB139" s="57"/>
      <c r="EC139" s="40">
        <f t="shared" si="1321"/>
        <v>0</v>
      </c>
      <c r="ED139" s="57"/>
      <c r="EE139" s="40">
        <f t="shared" si="1322"/>
        <v>0</v>
      </c>
      <c r="EF139" s="57"/>
      <c r="EG139" s="40">
        <f t="shared" si="1323"/>
        <v>0</v>
      </c>
      <c r="EH139" s="40"/>
      <c r="EI139" s="40"/>
      <c r="EJ139" s="40"/>
      <c r="EK139" s="40"/>
      <c r="EL139" s="40"/>
      <c r="EM139" s="40"/>
      <c r="EN139" s="48">
        <f t="shared" si="1027"/>
        <v>5</v>
      </c>
      <c r="EO139" s="48">
        <f t="shared" si="1027"/>
        <v>4109355.9813239998</v>
      </c>
    </row>
    <row r="140" spans="1:145" s="158" customFormat="1" ht="45" x14ac:dyDescent="0.25">
      <c r="A140" s="34"/>
      <c r="B140" s="34"/>
      <c r="C140" s="169" t="s">
        <v>342</v>
      </c>
      <c r="D140" s="163" t="s">
        <v>343</v>
      </c>
      <c r="E140" s="36">
        <v>17622</v>
      </c>
      <c r="F140" s="167">
        <v>56.81</v>
      </c>
      <c r="G140" s="162">
        <v>3.0000000000000001E-3</v>
      </c>
      <c r="H140" s="67">
        <v>1</v>
      </c>
      <c r="I140" s="68"/>
      <c r="J140" s="72">
        <v>1.4</v>
      </c>
      <c r="K140" s="72">
        <v>1.68</v>
      </c>
      <c r="L140" s="72">
        <v>2.23</v>
      </c>
      <c r="M140" s="73">
        <v>2.57</v>
      </c>
      <c r="N140" s="40"/>
      <c r="O140" s="40">
        <f t="shared" si="1265"/>
        <v>0</v>
      </c>
      <c r="P140" s="74"/>
      <c r="Q140" s="40">
        <f t="shared" si="1266"/>
        <v>0</v>
      </c>
      <c r="R140" s="46">
        <v>5</v>
      </c>
      <c r="S140" s="40">
        <f t="shared" si="1267"/>
        <v>5011535.7349200007</v>
      </c>
      <c r="T140" s="40"/>
      <c r="U140" s="40">
        <f t="shared" si="1268"/>
        <v>0</v>
      </c>
      <c r="V140" s="40"/>
      <c r="W140" s="40">
        <f t="shared" si="1269"/>
        <v>0</v>
      </c>
      <c r="X140" s="40"/>
      <c r="Y140" s="40">
        <f t="shared" si="1270"/>
        <v>0</v>
      </c>
      <c r="Z140" s="46"/>
      <c r="AA140" s="40">
        <f t="shared" si="1271"/>
        <v>0</v>
      </c>
      <c r="AB140" s="40"/>
      <c r="AC140" s="40">
        <f t="shared" si="1272"/>
        <v>0</v>
      </c>
      <c r="AD140" s="46"/>
      <c r="AE140" s="40">
        <f t="shared" si="1273"/>
        <v>0</v>
      </c>
      <c r="AF140" s="40"/>
      <c r="AG140" s="40">
        <f t="shared" si="1274"/>
        <v>0</v>
      </c>
      <c r="AH140" s="40"/>
      <c r="AI140" s="40">
        <f t="shared" si="1275"/>
        <v>0</v>
      </c>
      <c r="AJ140" s="40"/>
      <c r="AK140" s="40">
        <f t="shared" si="1276"/>
        <v>0</v>
      </c>
      <c r="AL140" s="40"/>
      <c r="AM140" s="40">
        <f t="shared" si="1277"/>
        <v>0</v>
      </c>
      <c r="AN140" s="40"/>
      <c r="AO140" s="40">
        <f t="shared" si="1278"/>
        <v>0</v>
      </c>
      <c r="AP140" s="40"/>
      <c r="AQ140" s="40">
        <f t="shared" si="1279"/>
        <v>0</v>
      </c>
      <c r="AR140" s="40"/>
      <c r="AS140" s="40">
        <f t="shared" si="1280"/>
        <v>0</v>
      </c>
      <c r="AT140" s="40"/>
      <c r="AU140" s="40">
        <f t="shared" si="1281"/>
        <v>0</v>
      </c>
      <c r="AV140" s="40"/>
      <c r="AW140" s="40">
        <f t="shared" si="1282"/>
        <v>0</v>
      </c>
      <c r="AX140" s="40"/>
      <c r="AY140" s="40">
        <f t="shared" si="1283"/>
        <v>0</v>
      </c>
      <c r="AZ140" s="40"/>
      <c r="BA140" s="40">
        <f t="shared" si="1284"/>
        <v>0</v>
      </c>
      <c r="BB140" s="40"/>
      <c r="BC140" s="40">
        <f t="shared" si="1285"/>
        <v>0</v>
      </c>
      <c r="BD140" s="40"/>
      <c r="BE140" s="40">
        <f t="shared" si="1286"/>
        <v>0</v>
      </c>
      <c r="BF140" s="40"/>
      <c r="BG140" s="40">
        <f t="shared" si="1287"/>
        <v>0</v>
      </c>
      <c r="BH140" s="40"/>
      <c r="BI140" s="40">
        <f t="shared" si="1288"/>
        <v>0</v>
      </c>
      <c r="BJ140" s="40"/>
      <c r="BK140" s="40">
        <f>(BJ140*$E140*$F140*((1-$G140)+$G140*$J140*$H140*BK$10))</f>
        <v>0</v>
      </c>
      <c r="BL140" s="40"/>
      <c r="BM140" s="40">
        <f t="shared" si="1290"/>
        <v>0</v>
      </c>
      <c r="BN140" s="76"/>
      <c r="BO140" s="40">
        <f t="shared" si="1291"/>
        <v>0</v>
      </c>
      <c r="BP140" s="40"/>
      <c r="BQ140" s="40">
        <f t="shared" si="1324"/>
        <v>0</v>
      </c>
      <c r="BR140" s="40"/>
      <c r="BS140" s="40">
        <f t="shared" si="1292"/>
        <v>0</v>
      </c>
      <c r="BT140" s="40"/>
      <c r="BU140" s="40">
        <f t="shared" si="1293"/>
        <v>0</v>
      </c>
      <c r="BV140" s="40"/>
      <c r="BW140" s="40">
        <f t="shared" si="1294"/>
        <v>0</v>
      </c>
      <c r="BX140" s="40"/>
      <c r="BY140" s="40">
        <f t="shared" si="1295"/>
        <v>0</v>
      </c>
      <c r="BZ140" s="40"/>
      <c r="CA140" s="40">
        <f t="shared" si="1296"/>
        <v>0</v>
      </c>
      <c r="CB140" s="46"/>
      <c r="CC140" s="40">
        <f t="shared" si="1325"/>
        <v>0</v>
      </c>
      <c r="CD140" s="40"/>
      <c r="CE140" s="40">
        <f t="shared" si="1297"/>
        <v>0</v>
      </c>
      <c r="CF140" s="40"/>
      <c r="CG140" s="40">
        <f t="shared" si="1298"/>
        <v>0</v>
      </c>
      <c r="CH140" s="46"/>
      <c r="CI140" s="40">
        <f t="shared" si="1299"/>
        <v>0</v>
      </c>
      <c r="CJ140" s="46"/>
      <c r="CK140" s="40">
        <f t="shared" si="1300"/>
        <v>0</v>
      </c>
      <c r="CL140" s="40"/>
      <c r="CM140" s="40">
        <f t="shared" si="1301"/>
        <v>0</v>
      </c>
      <c r="CN140" s="40"/>
      <c r="CO140" s="40">
        <f t="shared" si="1302"/>
        <v>0</v>
      </c>
      <c r="CP140" s="46"/>
      <c r="CQ140" s="40">
        <f t="shared" si="1303"/>
        <v>0</v>
      </c>
      <c r="CR140" s="40"/>
      <c r="CS140" s="40">
        <f t="shared" si="1304"/>
        <v>0</v>
      </c>
      <c r="CT140" s="40"/>
      <c r="CU140" s="40">
        <f t="shared" si="1305"/>
        <v>0</v>
      </c>
      <c r="CV140" s="40"/>
      <c r="CW140" s="40">
        <f t="shared" si="1306"/>
        <v>0</v>
      </c>
      <c r="CX140" s="40"/>
      <c r="CY140" s="40">
        <f t="shared" si="1307"/>
        <v>0</v>
      </c>
      <c r="CZ140" s="40"/>
      <c r="DA140" s="40">
        <f t="shared" si="1308"/>
        <v>0</v>
      </c>
      <c r="DB140" s="40"/>
      <c r="DC140" s="40">
        <f t="shared" si="1309"/>
        <v>0</v>
      </c>
      <c r="DD140" s="40"/>
      <c r="DE140" s="40">
        <f t="shared" si="1310"/>
        <v>0</v>
      </c>
      <c r="DF140" s="50"/>
      <c r="DG140" s="40">
        <f t="shared" si="1311"/>
        <v>0</v>
      </c>
      <c r="DH140" s="40"/>
      <c r="DI140" s="40">
        <f t="shared" si="1312"/>
        <v>0</v>
      </c>
      <c r="DJ140" s="40"/>
      <c r="DK140" s="40">
        <f t="shared" si="1313"/>
        <v>0</v>
      </c>
      <c r="DL140" s="40"/>
      <c r="DM140" s="40">
        <f t="shared" si="1314"/>
        <v>0</v>
      </c>
      <c r="DN140" s="40"/>
      <c r="DO140" s="40">
        <f t="shared" si="1315"/>
        <v>0</v>
      </c>
      <c r="DP140" s="40"/>
      <c r="DQ140" s="40">
        <f t="shared" si="1316"/>
        <v>0</v>
      </c>
      <c r="DR140" s="40"/>
      <c r="DS140" s="40"/>
      <c r="DT140" s="40"/>
      <c r="DU140" s="40">
        <f t="shared" si="1317"/>
        <v>0</v>
      </c>
      <c r="DV140" s="40"/>
      <c r="DW140" s="40">
        <f t="shared" si="1318"/>
        <v>0</v>
      </c>
      <c r="DX140" s="40"/>
      <c r="DY140" s="40">
        <f t="shared" si="1319"/>
        <v>0</v>
      </c>
      <c r="DZ140" s="45"/>
      <c r="EA140" s="40">
        <f t="shared" si="1320"/>
        <v>0</v>
      </c>
      <c r="EB140" s="57"/>
      <c r="EC140" s="40">
        <f t="shared" si="1321"/>
        <v>0</v>
      </c>
      <c r="ED140" s="57"/>
      <c r="EE140" s="40">
        <f t="shared" si="1322"/>
        <v>0</v>
      </c>
      <c r="EF140" s="57"/>
      <c r="EG140" s="40">
        <f t="shared" si="1323"/>
        <v>0</v>
      </c>
      <c r="EH140" s="40"/>
      <c r="EI140" s="40"/>
      <c r="EJ140" s="40"/>
      <c r="EK140" s="40"/>
      <c r="EL140" s="40"/>
      <c r="EM140" s="40"/>
      <c r="EN140" s="48">
        <f t="shared" si="1027"/>
        <v>5</v>
      </c>
      <c r="EO140" s="48">
        <f t="shared" si="1027"/>
        <v>5011535.7349200007</v>
      </c>
    </row>
    <row r="141" spans="1:145" ht="15" x14ac:dyDescent="0.25">
      <c r="A141" s="217">
        <v>20</v>
      </c>
      <c r="B141" s="217"/>
      <c r="C141" s="236" t="s">
        <v>344</v>
      </c>
      <c r="D141" s="234" t="s">
        <v>345</v>
      </c>
      <c r="E141" s="228">
        <v>17622</v>
      </c>
      <c r="F141" s="229"/>
      <c r="G141" s="230"/>
      <c r="H141" s="237"/>
      <c r="I141" s="237"/>
      <c r="J141" s="66">
        <v>1.4</v>
      </c>
      <c r="K141" s="66">
        <v>1.68</v>
      </c>
      <c r="L141" s="66">
        <v>2.23</v>
      </c>
      <c r="M141" s="69">
        <v>2.57</v>
      </c>
      <c r="N141" s="231">
        <f t="shared" ref="N141:Z141" si="1326">SUM(N142:N147)</f>
        <v>3</v>
      </c>
      <c r="O141" s="231">
        <f t="shared" si="1326"/>
        <v>54769.175999999992</v>
      </c>
      <c r="P141" s="231">
        <f t="shared" ref="P141" si="1327">SUM(P142:P147)</f>
        <v>0</v>
      </c>
      <c r="Q141" s="231">
        <f>SUM(Q142:Q147)</f>
        <v>0</v>
      </c>
      <c r="R141" s="231">
        <f t="shared" si="1326"/>
        <v>0</v>
      </c>
      <c r="S141" s="231">
        <f>SUM(S142:S147)</f>
        <v>0</v>
      </c>
      <c r="T141" s="231">
        <f t="shared" si="1326"/>
        <v>0</v>
      </c>
      <c r="U141" s="231">
        <f>SUM(U142:U147)</f>
        <v>0</v>
      </c>
      <c r="V141" s="231">
        <f t="shared" si="1326"/>
        <v>0</v>
      </c>
      <c r="W141" s="231">
        <f>SUM(W142:W147)</f>
        <v>0</v>
      </c>
      <c r="X141" s="231">
        <f t="shared" si="1326"/>
        <v>0</v>
      </c>
      <c r="Y141" s="231">
        <f>SUM(Y142:Y147)</f>
        <v>0</v>
      </c>
      <c r="Z141" s="231">
        <f t="shared" si="1326"/>
        <v>128</v>
      </c>
      <c r="AA141" s="231">
        <f>SUM(AA142:AA147)</f>
        <v>2336818.176</v>
      </c>
      <c r="AB141" s="231">
        <f t="shared" ref="AB141:AH141" si="1328">SUM(AB142:AB147)</f>
        <v>7</v>
      </c>
      <c r="AC141" s="231">
        <f>SUM(AC142:AC147)</f>
        <v>127794.74399999998</v>
      </c>
      <c r="AD141" s="231">
        <f t="shared" ref="AD141" si="1329">SUM(AD142:AD147)</f>
        <v>0</v>
      </c>
      <c r="AE141" s="231">
        <f t="shared" si="1328"/>
        <v>0</v>
      </c>
      <c r="AF141" s="231">
        <f>SUM(AF142:AF147)</f>
        <v>22</v>
      </c>
      <c r="AG141" s="231">
        <f t="shared" si="1328"/>
        <v>481968.74879999994</v>
      </c>
      <c r="AH141" s="231">
        <f t="shared" si="1328"/>
        <v>10</v>
      </c>
      <c r="AI141" s="231">
        <f>SUM(AI142:AI147)</f>
        <v>182563.91999999998</v>
      </c>
      <c r="AJ141" s="231">
        <f t="shared" ref="AJ141:AP141" si="1330">SUM(AJ142:AJ147)</f>
        <v>30</v>
      </c>
      <c r="AK141" s="231">
        <f>SUM(AK142:AK147)</f>
        <v>547691.76</v>
      </c>
      <c r="AL141" s="231">
        <f t="shared" si="1330"/>
        <v>0</v>
      </c>
      <c r="AM141" s="231">
        <f>SUM(AM142:AM147)</f>
        <v>0</v>
      </c>
      <c r="AN141" s="231">
        <f t="shared" si="1330"/>
        <v>0</v>
      </c>
      <c r="AO141" s="231">
        <f>SUM(AO142:AO147)</f>
        <v>0</v>
      </c>
      <c r="AP141" s="231">
        <f t="shared" si="1330"/>
        <v>115</v>
      </c>
      <c r="AQ141" s="231">
        <f>SUM(AQ142:AQ147)</f>
        <v>2990100.96</v>
      </c>
      <c r="AR141" s="231">
        <f t="shared" ref="AR141:BB141" si="1331">SUM(AR142:AR147)</f>
        <v>50</v>
      </c>
      <c r="AS141" s="231">
        <f>SUM(AS142:AS147)</f>
        <v>912819.6</v>
      </c>
      <c r="AT141" s="231">
        <f t="shared" si="1331"/>
        <v>19</v>
      </c>
      <c r="AU141" s="231">
        <f>SUM(AU142:AU147)</f>
        <v>346871.44799999997</v>
      </c>
      <c r="AV141" s="231">
        <f t="shared" si="1331"/>
        <v>24</v>
      </c>
      <c r="AW141" s="231">
        <f>SUM(AW142:AW147)</f>
        <v>438153.40799999994</v>
      </c>
      <c r="AX141" s="231">
        <f t="shared" si="1331"/>
        <v>18</v>
      </c>
      <c r="AY141" s="231">
        <f>SUM(AY142:AY147)</f>
        <v>328615.05599999998</v>
      </c>
      <c r="AZ141" s="231">
        <f t="shared" si="1331"/>
        <v>0</v>
      </c>
      <c r="BA141" s="231">
        <f>SUM(BA142:BA147)</f>
        <v>0</v>
      </c>
      <c r="BB141" s="231">
        <f t="shared" si="1331"/>
        <v>3</v>
      </c>
      <c r="BC141" s="231">
        <f>SUM(BC142:BC147)</f>
        <v>54769.175999999992</v>
      </c>
      <c r="BD141" s="231">
        <f t="shared" ref="BD141:BN141" si="1332">SUM(BD142:BD147)</f>
        <v>100</v>
      </c>
      <c r="BE141" s="231">
        <f>SUM(BE142:BE147)</f>
        <v>1825639.2</v>
      </c>
      <c r="BF141" s="231">
        <f t="shared" si="1332"/>
        <v>81</v>
      </c>
      <c r="BG141" s="231">
        <f>SUM(BG142:BG147)</f>
        <v>1478767.7519999999</v>
      </c>
      <c r="BH141" s="231">
        <f t="shared" si="1332"/>
        <v>0</v>
      </c>
      <c r="BI141" s="231">
        <f>SUM(BI142:BI147)</f>
        <v>0</v>
      </c>
      <c r="BJ141" s="231">
        <f t="shared" si="1332"/>
        <v>0</v>
      </c>
      <c r="BK141" s="231">
        <f>SUM(BK142:BK147)</f>
        <v>0</v>
      </c>
      <c r="BL141" s="231">
        <f t="shared" si="1332"/>
        <v>1</v>
      </c>
      <c r="BM141" s="231">
        <f>SUM(BM142:BM147)</f>
        <v>18256.392</v>
      </c>
      <c r="BN141" s="231">
        <f t="shared" si="1332"/>
        <v>5</v>
      </c>
      <c r="BO141" s="231">
        <f>SUM(BO142:BO147)</f>
        <v>91281.959999999992</v>
      </c>
      <c r="BP141" s="231">
        <f t="shared" ref="BP141:DV141" si="1333">SUM(BP142:BP147)</f>
        <v>60</v>
      </c>
      <c r="BQ141" s="231">
        <f>SUM(BQ142:BQ147)</f>
        <v>1095383.52</v>
      </c>
      <c r="BR141" s="231">
        <f t="shared" si="1333"/>
        <v>15</v>
      </c>
      <c r="BS141" s="231">
        <f>SUM(BS142:BS147)</f>
        <v>273845.88</v>
      </c>
      <c r="BT141" s="231">
        <f t="shared" si="1333"/>
        <v>4</v>
      </c>
      <c r="BU141" s="231">
        <f>SUM(BU142:BU147)</f>
        <v>73025.567999999999</v>
      </c>
      <c r="BV141" s="231">
        <f t="shared" si="1333"/>
        <v>0</v>
      </c>
      <c r="BW141" s="231">
        <f>SUM(BW142:BW147)</f>
        <v>0</v>
      </c>
      <c r="BX141" s="231">
        <f t="shared" si="1333"/>
        <v>0</v>
      </c>
      <c r="BY141" s="231">
        <f>SUM(BY142:BY147)</f>
        <v>0</v>
      </c>
      <c r="BZ141" s="231">
        <f t="shared" si="1333"/>
        <v>10</v>
      </c>
      <c r="CA141" s="231">
        <f>SUM(CA142:CA147)</f>
        <v>182563.91999999998</v>
      </c>
      <c r="CB141" s="231">
        <f>SUM(CB142:CB147)</f>
        <v>3</v>
      </c>
      <c r="CC141" s="231">
        <f t="shared" si="1333"/>
        <v>65723.011199999994</v>
      </c>
      <c r="CD141" s="231">
        <f t="shared" si="1333"/>
        <v>0</v>
      </c>
      <c r="CE141" s="231">
        <f t="shared" si="1333"/>
        <v>0</v>
      </c>
      <c r="CF141" s="231">
        <f t="shared" si="1333"/>
        <v>0</v>
      </c>
      <c r="CG141" s="231">
        <f t="shared" si="1333"/>
        <v>0</v>
      </c>
      <c r="CH141" s="231">
        <f t="shared" si="1333"/>
        <v>0</v>
      </c>
      <c r="CI141" s="231">
        <f t="shared" si="1333"/>
        <v>0</v>
      </c>
      <c r="CJ141" s="231">
        <f t="shared" si="1333"/>
        <v>0</v>
      </c>
      <c r="CK141" s="231">
        <f t="shared" si="1333"/>
        <v>0</v>
      </c>
      <c r="CL141" s="231">
        <f t="shared" si="1333"/>
        <v>10</v>
      </c>
      <c r="CM141" s="231">
        <f t="shared" si="1333"/>
        <v>219076.704</v>
      </c>
      <c r="CN141" s="231">
        <f t="shared" si="1333"/>
        <v>0</v>
      </c>
      <c r="CO141" s="231">
        <f t="shared" si="1333"/>
        <v>0</v>
      </c>
      <c r="CP141" s="231">
        <f t="shared" si="1333"/>
        <v>12</v>
      </c>
      <c r="CQ141" s="231">
        <f t="shared" si="1333"/>
        <v>262892.04479999997</v>
      </c>
      <c r="CR141" s="231">
        <f t="shared" si="1333"/>
        <v>0</v>
      </c>
      <c r="CS141" s="231">
        <f t="shared" si="1333"/>
        <v>0</v>
      </c>
      <c r="CT141" s="231">
        <f t="shared" si="1333"/>
        <v>5</v>
      </c>
      <c r="CU141" s="231">
        <f t="shared" si="1333"/>
        <v>109538.352</v>
      </c>
      <c r="CV141" s="231">
        <f t="shared" si="1333"/>
        <v>10</v>
      </c>
      <c r="CW141" s="231">
        <f t="shared" si="1333"/>
        <v>219076.704</v>
      </c>
      <c r="CX141" s="231">
        <f t="shared" si="1333"/>
        <v>15</v>
      </c>
      <c r="CY141" s="231">
        <f t="shared" si="1333"/>
        <v>328615.05599999998</v>
      </c>
      <c r="CZ141" s="231">
        <f t="shared" si="1333"/>
        <v>7</v>
      </c>
      <c r="DA141" s="231">
        <f t="shared" si="1333"/>
        <v>153353.69279999999</v>
      </c>
      <c r="DB141" s="231">
        <f t="shared" si="1333"/>
        <v>0</v>
      </c>
      <c r="DC141" s="231">
        <f t="shared" si="1333"/>
        <v>0</v>
      </c>
      <c r="DD141" s="231">
        <f t="shared" si="1333"/>
        <v>1</v>
      </c>
      <c r="DE141" s="231">
        <f t="shared" si="1333"/>
        <v>21907.670399999999</v>
      </c>
      <c r="DF141" s="238">
        <f t="shared" si="1333"/>
        <v>1</v>
      </c>
      <c r="DG141" s="231">
        <f t="shared" si="1333"/>
        <v>21907.670399999999</v>
      </c>
      <c r="DH141" s="231">
        <f t="shared" si="1333"/>
        <v>0</v>
      </c>
      <c r="DI141" s="231">
        <f t="shared" si="1333"/>
        <v>0</v>
      </c>
      <c r="DJ141" s="231">
        <f t="shared" si="1333"/>
        <v>0</v>
      </c>
      <c r="DK141" s="231">
        <f t="shared" si="1333"/>
        <v>0</v>
      </c>
      <c r="DL141" s="231">
        <f t="shared" si="1333"/>
        <v>0</v>
      </c>
      <c r="DM141" s="231">
        <f>SUM(DM142:DM147)</f>
        <v>0</v>
      </c>
      <c r="DN141" s="231">
        <f t="shared" ref="DN141" si="1334">SUM(DN142:DN147)</f>
        <v>0</v>
      </c>
      <c r="DO141" s="231">
        <f>SUM(DO142:DO147)</f>
        <v>0</v>
      </c>
      <c r="DP141" s="231">
        <f t="shared" si="1333"/>
        <v>0</v>
      </c>
      <c r="DQ141" s="231">
        <f t="shared" si="1333"/>
        <v>0</v>
      </c>
      <c r="DR141" s="231">
        <f t="shared" si="1333"/>
        <v>0</v>
      </c>
      <c r="DS141" s="231">
        <f t="shared" si="1333"/>
        <v>0</v>
      </c>
      <c r="DT141" s="231">
        <f t="shared" si="1333"/>
        <v>0</v>
      </c>
      <c r="DU141" s="231">
        <f>SUM(DU142:DU147)</f>
        <v>0</v>
      </c>
      <c r="DV141" s="231">
        <f t="shared" si="1333"/>
        <v>0</v>
      </c>
      <c r="DW141" s="231">
        <f>SUM(DW142:DW147)</f>
        <v>0</v>
      </c>
      <c r="DX141" s="231">
        <f t="shared" ref="DX141:EO141" si="1335">SUM(DX142:DX147)</f>
        <v>0</v>
      </c>
      <c r="DY141" s="231">
        <f t="shared" si="1335"/>
        <v>0</v>
      </c>
      <c r="DZ141" s="231">
        <f t="shared" si="1335"/>
        <v>0</v>
      </c>
      <c r="EA141" s="231">
        <f t="shared" si="1335"/>
        <v>0</v>
      </c>
      <c r="EB141" s="231">
        <f t="shared" si="1335"/>
        <v>0</v>
      </c>
      <c r="EC141" s="231">
        <f t="shared" si="1335"/>
        <v>0</v>
      </c>
      <c r="ED141" s="231">
        <f t="shared" si="1335"/>
        <v>0</v>
      </c>
      <c r="EE141" s="231">
        <f t="shared" si="1335"/>
        <v>0</v>
      </c>
      <c r="EF141" s="231"/>
      <c r="EG141" s="231"/>
      <c r="EH141" s="231"/>
      <c r="EI141" s="231"/>
      <c r="EJ141" s="231"/>
      <c r="EK141" s="231"/>
      <c r="EL141" s="231"/>
      <c r="EM141" s="231"/>
      <c r="EN141" s="231">
        <f t="shared" si="1335"/>
        <v>769</v>
      </c>
      <c r="EO141" s="231">
        <f t="shared" si="1335"/>
        <v>15243791.270399999</v>
      </c>
    </row>
    <row r="142" spans="1:145" x14ac:dyDescent="0.25">
      <c r="A142" s="190"/>
      <c r="B142" s="190">
        <v>107</v>
      </c>
      <c r="C142" s="156" t="s">
        <v>346</v>
      </c>
      <c r="D142" s="209" t="s">
        <v>347</v>
      </c>
      <c r="E142" s="192">
        <v>17622</v>
      </c>
      <c r="F142" s="193">
        <v>0.74</v>
      </c>
      <c r="G142" s="194"/>
      <c r="H142" s="195">
        <v>1</v>
      </c>
      <c r="I142" s="157"/>
      <c r="J142" s="66">
        <v>1.4</v>
      </c>
      <c r="K142" s="66">
        <v>1.68</v>
      </c>
      <c r="L142" s="66">
        <v>2.23</v>
      </c>
      <c r="M142" s="69">
        <v>2.57</v>
      </c>
      <c r="N142" s="63">
        <v>3</v>
      </c>
      <c r="O142" s="41">
        <f t="shared" ref="O142:O146" si="1336">(N142*$E142*$F142*$H142*$J142*O$10)</f>
        <v>54769.175999999992</v>
      </c>
      <c r="P142" s="125"/>
      <c r="Q142" s="41">
        <f t="shared" ref="Q142:Q146" si="1337">(P142*$E142*$F142*$H142*$J142*Q$10)</f>
        <v>0</v>
      </c>
      <c r="R142" s="196"/>
      <c r="S142" s="41">
        <f t="shared" ref="S142:S146" si="1338">(R142*$E142*$F142*$H142*$J142*S$10)</f>
        <v>0</v>
      </c>
      <c r="T142" s="63"/>
      <c r="U142" s="41">
        <f t="shared" ref="U142:U146" si="1339">(T142*$E142*$F142*$H142*$J142*U$10)</f>
        <v>0</v>
      </c>
      <c r="V142" s="63"/>
      <c r="W142" s="41">
        <f t="shared" ref="W142:W146" si="1340">(V142*$E142*$F142*$H142*$J142*W$10)</f>
        <v>0</v>
      </c>
      <c r="X142" s="63"/>
      <c r="Y142" s="41">
        <f t="shared" ref="Y142:Y146" si="1341">(X142*$E142*$F142*$H142*$J142*Y$10)</f>
        <v>0</v>
      </c>
      <c r="Z142" s="196">
        <v>128</v>
      </c>
      <c r="AA142" s="41">
        <f t="shared" ref="AA142:AA146" si="1342">(Z142*$E142*$F142*$H142*$J142*AA$10)</f>
        <v>2336818.176</v>
      </c>
      <c r="AB142" s="63">
        <v>7</v>
      </c>
      <c r="AC142" s="41">
        <f t="shared" ref="AC142:AC146" si="1343">(AB142*$E142*$F142*$H142*$J142*AC$10)</f>
        <v>127794.74399999998</v>
      </c>
      <c r="AD142" s="196"/>
      <c r="AE142" s="63">
        <f>SUM(AD142*$E142*$F142*$H142*$K142*$AE$10)</f>
        <v>0</v>
      </c>
      <c r="AF142" s="196">
        <v>22</v>
      </c>
      <c r="AG142" s="63">
        <f t="shared" ref="AG142:AG146" si="1344">SUM(AF142*$E142*$F142*$H142*$K142)</f>
        <v>481968.74879999994</v>
      </c>
      <c r="AH142" s="40">
        <v>10</v>
      </c>
      <c r="AI142" s="43">
        <f t="shared" ref="AI142:AI146" si="1345">(AH142*$E142*$F142*$H142*$J142*AI$10)</f>
        <v>182563.91999999998</v>
      </c>
      <c r="AJ142" s="40">
        <v>30</v>
      </c>
      <c r="AK142" s="43">
        <f t="shared" ref="AK142:AK146" si="1346">(AJ142*$E142*$F142*$H142*$J142*AK$10)</f>
        <v>547691.76</v>
      </c>
      <c r="AL142" s="40"/>
      <c r="AM142" s="43">
        <f t="shared" ref="AM142:AM146" si="1347">(AL142*$E142*$F142*$H142*$J142*AM$10)</f>
        <v>0</v>
      </c>
      <c r="AN142" s="40"/>
      <c r="AO142" s="43">
        <f t="shared" ref="AO142:AO146" si="1348">(AN142*$E142*$F142*$H142*$J142*AO$10)</f>
        <v>0</v>
      </c>
      <c r="AP142" s="40">
        <v>20</v>
      </c>
      <c r="AQ142" s="43">
        <f t="shared" ref="AQ142:AQ146" si="1349">(AP142*$E142*$F142*$H142*$J142*AQ$10)</f>
        <v>365127.83999999997</v>
      </c>
      <c r="AR142" s="40">
        <v>50</v>
      </c>
      <c r="AS142" s="43">
        <f t="shared" ref="AS142:AS146" si="1350">(AR142*$E142*$F142*$H142*$J142*AS$10)</f>
        <v>912819.6</v>
      </c>
      <c r="AT142" s="40">
        <v>19</v>
      </c>
      <c r="AU142" s="43">
        <f t="shared" ref="AU142:AU146" si="1351">(AT142*$E142*$F142*$H142*$J142*AU$10)</f>
        <v>346871.44799999997</v>
      </c>
      <c r="AV142" s="40">
        <v>24</v>
      </c>
      <c r="AW142" s="43">
        <f t="shared" ref="AW142:AW146" si="1352">(AV142*$E142*$F142*$H142*$J142*AW$10)</f>
        <v>438153.40799999994</v>
      </c>
      <c r="AX142" s="40">
        <v>18</v>
      </c>
      <c r="AY142" s="43">
        <f t="shared" ref="AY142:AY146" si="1353">(AX142*$E142*$F142*$H142*$J142*AY$10)</f>
        <v>328615.05599999998</v>
      </c>
      <c r="AZ142" s="40"/>
      <c r="BA142" s="43">
        <f t="shared" ref="BA142:BA146" si="1354">(AZ142*$E142*$F142*$H142*$J142*BA$10)</f>
        <v>0</v>
      </c>
      <c r="BB142" s="40">
        <v>3</v>
      </c>
      <c r="BC142" s="43">
        <f t="shared" ref="BC142:BC146" si="1355">(BB142*$E142*$F142*$H142*$J142*BC$10)</f>
        <v>54769.175999999992</v>
      </c>
      <c r="BD142" s="40">
        <v>100</v>
      </c>
      <c r="BE142" s="43">
        <f t="shared" ref="BE142:BE146" si="1356">(BD142*$E142*$F142*$H142*$J142*BE$10)</f>
        <v>1825639.2</v>
      </c>
      <c r="BF142" s="40">
        <v>81</v>
      </c>
      <c r="BG142" s="43">
        <f t="shared" ref="BG142:BG146" si="1357">(BF142*$E142*$F142*$H142*$J142*BG$10)</f>
        <v>1478767.7519999999</v>
      </c>
      <c r="BH142" s="40"/>
      <c r="BI142" s="43">
        <f t="shared" ref="BI142:BI146" si="1358">(BH142*$E142*$F142*$H142*$J142*BI$10)</f>
        <v>0</v>
      </c>
      <c r="BJ142" s="40"/>
      <c r="BK142" s="43">
        <f t="shared" ref="BK142:BK146" si="1359">(BJ142*$E142*$F142*$H142*$J142*BK$10)</f>
        <v>0</v>
      </c>
      <c r="BL142" s="40">
        <v>1</v>
      </c>
      <c r="BM142" s="43">
        <f t="shared" ref="BM142:BM146" si="1360">(BL142*$E142*$F142*$H142*$J142*BM$10)</f>
        <v>18256.392</v>
      </c>
      <c r="BN142" s="76">
        <v>5</v>
      </c>
      <c r="BO142" s="43">
        <f t="shared" ref="BO142:BO146" si="1361">(BN142*$E142*$F142*$H142*$J142*BO$10)</f>
        <v>91281.959999999992</v>
      </c>
      <c r="BP142" s="40">
        <v>60</v>
      </c>
      <c r="BQ142" s="43">
        <f t="shared" ref="BQ142:BQ146" si="1362">(BP142*$E142*$F142*$H142*$J142*BQ$10)</f>
        <v>1095383.52</v>
      </c>
      <c r="BR142" s="40">
        <v>15</v>
      </c>
      <c r="BS142" s="43">
        <f t="shared" ref="BS142:BS146" si="1363">(BR142*$E142*$F142*$H142*$J142*BS$10)</f>
        <v>273845.88</v>
      </c>
      <c r="BT142" s="40">
        <v>4</v>
      </c>
      <c r="BU142" s="43">
        <f t="shared" ref="BU142:BU146" si="1364">(BT142*$E142*$F142*$H142*$J142*BU$10)</f>
        <v>73025.567999999999</v>
      </c>
      <c r="BV142" s="40"/>
      <c r="BW142" s="43">
        <f t="shared" ref="BW142:BW146" si="1365">(BV142*$E142*$F142*$H142*$J142*BW$10)</f>
        <v>0</v>
      </c>
      <c r="BX142" s="40"/>
      <c r="BY142" s="43">
        <f t="shared" ref="BY142:BY146" si="1366">(BX142*$E142*$F142*$H142*$J142*BY$10)</f>
        <v>0</v>
      </c>
      <c r="BZ142" s="40">
        <v>10</v>
      </c>
      <c r="CA142" s="43">
        <f t="shared" ref="CA142:CA146" si="1367">(BZ142*$E142*$F142*$H142*$J142*CA$10)</f>
        <v>182563.91999999998</v>
      </c>
      <c r="CB142" s="196">
        <v>3</v>
      </c>
      <c r="CC142" s="41">
        <f t="shared" ref="CC142:CC146" si="1368">SUM(CB142*$E142*$F142*$H142*$K142*CC$10)</f>
        <v>65723.011199999994</v>
      </c>
      <c r="CD142" s="63"/>
      <c r="CE142" s="41">
        <f t="shared" ref="CE142:CE146" si="1369">SUM(CD142*$E142*$F142*$H142*$K142*CE$10)</f>
        <v>0</v>
      </c>
      <c r="CF142" s="63"/>
      <c r="CG142" s="41">
        <f t="shared" ref="CG142:CG146" si="1370">SUM(CF142*$E142*$F142*$H142*$K142*CG$10)</f>
        <v>0</v>
      </c>
      <c r="CH142" s="196"/>
      <c r="CI142" s="41">
        <f t="shared" ref="CI142:CI146" si="1371">SUM(CH142*$E142*$F142*$H142*$K142*CI$10)</f>
        <v>0</v>
      </c>
      <c r="CJ142" s="196"/>
      <c r="CK142" s="41">
        <f t="shared" ref="CK142:CK146" si="1372">SUM(CJ142*$E142*$F142*$H142*$K142*CK$10)</f>
        <v>0</v>
      </c>
      <c r="CL142" s="63">
        <v>10</v>
      </c>
      <c r="CM142" s="41">
        <f t="shared" ref="CM142:CM146" si="1373">SUM(CL142*$E142*$F142*$H142*$K142*CM$10)</f>
        <v>219076.704</v>
      </c>
      <c r="CN142" s="63"/>
      <c r="CO142" s="41">
        <f t="shared" ref="CO142:CO146" si="1374">SUM(CN142*$E142*$F142*$H142*$K142*CO$10)</f>
        <v>0</v>
      </c>
      <c r="CP142" s="196">
        <v>12</v>
      </c>
      <c r="CQ142" s="41">
        <f t="shared" ref="CQ142:CQ146" si="1375">SUM(CP142*$E142*$F142*$H142*$K142*CQ$10)</f>
        <v>262892.04479999997</v>
      </c>
      <c r="CR142" s="63"/>
      <c r="CS142" s="41">
        <f t="shared" ref="CS142:CS146" si="1376">SUM(CR142*$E142*$F142*$H142*$K142*CS$10)</f>
        <v>0</v>
      </c>
      <c r="CT142" s="63">
        <v>5</v>
      </c>
      <c r="CU142" s="41">
        <f t="shared" ref="CU142:CU146" si="1377">SUM(CT142*$E142*$F142*$H142*$K142*CU$10)</f>
        <v>109538.352</v>
      </c>
      <c r="CV142" s="63">
        <v>10</v>
      </c>
      <c r="CW142" s="41">
        <f t="shared" ref="CW142:CW146" si="1378">SUM(CV142*$E142*$F142*$H142*$K142*CW$10)</f>
        <v>219076.704</v>
      </c>
      <c r="CX142" s="63">
        <v>15</v>
      </c>
      <c r="CY142" s="41">
        <f t="shared" ref="CY142:CY146" si="1379">SUM(CX142*$E142*$F142*$H142*$K142*CY$10)</f>
        <v>328615.05599999998</v>
      </c>
      <c r="CZ142" s="63">
        <v>7</v>
      </c>
      <c r="DA142" s="41">
        <f t="shared" ref="DA142:DA146" si="1380">SUM(CZ142*$E142*$F142*$H142*$K142*DA$10)</f>
        <v>153353.69279999999</v>
      </c>
      <c r="DB142" s="63"/>
      <c r="DC142" s="41">
        <f t="shared" ref="DC142:DC146" si="1381">SUM(DB142*$E142*$F142*$H142*$K142*DC$10)</f>
        <v>0</v>
      </c>
      <c r="DD142" s="63">
        <v>1</v>
      </c>
      <c r="DE142" s="63">
        <f t="shared" ref="DE142:DE146" si="1382">SUM(DD142*$E142*$F142*$H142*$K142*DE$10)</f>
        <v>21907.670399999999</v>
      </c>
      <c r="DF142" s="63">
        <v>1</v>
      </c>
      <c r="DG142" s="63">
        <f t="shared" ref="DG142:DG146" si="1383">SUM(DF142*$E142*$F142*$H142*$K142*DG$10)</f>
        <v>21907.670399999999</v>
      </c>
      <c r="DH142" s="63"/>
      <c r="DI142" s="63">
        <f t="shared" ref="DI142:DI146" si="1384">SUM(DH142*$E142*$F142*$H142*$L142*DI$10)</f>
        <v>0</v>
      </c>
      <c r="DJ142" s="63"/>
      <c r="DK142" s="63">
        <f t="shared" ref="DK142:DK146" si="1385">SUM(DJ142*$E142*$F142*$H142*$M142*DK$10)</f>
        <v>0</v>
      </c>
      <c r="DL142" s="63"/>
      <c r="DM142" s="41">
        <f t="shared" ref="DM142:DM146" si="1386">(DL142*$E142*$F142*$H142*$J142*DM$10)</f>
        <v>0</v>
      </c>
      <c r="DN142" s="63"/>
      <c r="DO142" s="41">
        <f t="shared" ref="DO142:DO146" si="1387">(DN142*$E142*$F142*$H142*$J142*DO$10)</f>
        <v>0</v>
      </c>
      <c r="DP142" s="63"/>
      <c r="DQ142" s="41">
        <f t="shared" ref="DQ142:DQ146" si="1388">SUM(DP142*$E142*$F142*$H142)</f>
        <v>0</v>
      </c>
      <c r="DR142" s="63"/>
      <c r="DS142" s="196"/>
      <c r="DT142" s="63"/>
      <c r="DU142" s="41">
        <f t="shared" ref="DU142:DU146" si="1389">(DT142*$E142*$F142*$H142*$J142*DU$10)</f>
        <v>0</v>
      </c>
      <c r="DV142" s="63"/>
      <c r="DW142" s="41">
        <f t="shared" ref="DW142:DW146" si="1390">(DV142*$E142*$F142*$H142*$J142*DW$10)</f>
        <v>0</v>
      </c>
      <c r="DX142" s="63"/>
      <c r="DY142" s="196"/>
      <c r="DZ142" s="64"/>
      <c r="EA142" s="64"/>
      <c r="EB142" s="63"/>
      <c r="EC142" s="196">
        <f t="shared" ref="EC142:EC146" si="1391">(EB142*$E142*$F142*$H142*$J142)</f>
        <v>0</v>
      </c>
      <c r="ED142" s="63"/>
      <c r="EE142" s="63"/>
      <c r="EF142" s="63"/>
      <c r="EG142" s="47">
        <f t="shared" ref="EG142:EG146" si="1392">(EF142*$E142*$F142*$H142*$J142)</f>
        <v>0</v>
      </c>
      <c r="EH142" s="77"/>
      <c r="EI142" s="77"/>
      <c r="EJ142" s="77"/>
      <c r="EK142" s="77"/>
      <c r="EL142" s="47"/>
      <c r="EM142" s="77"/>
      <c r="EN142" s="198">
        <f t="shared" ref="EN142:EO147" si="1393">SUM(N142,P142,R142,T142,V142,X142,Z142,AB142,AD142,AF142,AH142,AJ142,AL142,AN142,AP142,AR142,AT142,AV142,AX142,AZ142,BB142,BD142,BF142,BH142,BJ142,BL142,BN142,BP142,BR142,BT142,BV142,BX142,BZ142,CB142,CD142,CF142,CH142,CJ142,CL142,CN142,CP142,CR142,CT142,CV142,CX142,CZ142,DB142,DD142,DF142,DH142,DJ142,DL142,DN142,DP142,DR142,DT142,DV142,DX142,DZ142,EB142,ED142,EF142,EH142,EJ142,EL142)</f>
        <v>674</v>
      </c>
      <c r="EO142" s="198">
        <f t="shared" si="1393"/>
        <v>12618818.1504</v>
      </c>
    </row>
    <row r="143" spans="1:145" ht="45" customHeight="1" x14ac:dyDescent="0.25">
      <c r="A143" s="34"/>
      <c r="B143" s="34">
        <v>108</v>
      </c>
      <c r="C143" s="153" t="s">
        <v>348</v>
      </c>
      <c r="D143" s="80" t="s">
        <v>349</v>
      </c>
      <c r="E143" s="36">
        <v>17622</v>
      </c>
      <c r="F143" s="37">
        <v>1.1200000000000001</v>
      </c>
      <c r="G143" s="38"/>
      <c r="H143" s="67">
        <v>1</v>
      </c>
      <c r="I143" s="68"/>
      <c r="J143" s="66">
        <v>1.4</v>
      </c>
      <c r="K143" s="66">
        <v>1.68</v>
      </c>
      <c r="L143" s="66">
        <v>2.23</v>
      </c>
      <c r="M143" s="69">
        <v>2.57</v>
      </c>
      <c r="N143" s="40"/>
      <c r="O143" s="41">
        <f t="shared" si="1336"/>
        <v>0</v>
      </c>
      <c r="P143" s="74"/>
      <c r="Q143" s="41">
        <f t="shared" si="1337"/>
        <v>0</v>
      </c>
      <c r="R143" s="46"/>
      <c r="S143" s="41">
        <f t="shared" si="1338"/>
        <v>0</v>
      </c>
      <c r="T143" s="40"/>
      <c r="U143" s="41">
        <f t="shared" si="1339"/>
        <v>0</v>
      </c>
      <c r="V143" s="40"/>
      <c r="W143" s="41">
        <f t="shared" si="1340"/>
        <v>0</v>
      </c>
      <c r="X143" s="40"/>
      <c r="Y143" s="41">
        <f t="shared" si="1341"/>
        <v>0</v>
      </c>
      <c r="Z143" s="46"/>
      <c r="AA143" s="41">
        <f t="shared" si="1342"/>
        <v>0</v>
      </c>
      <c r="AB143" s="40"/>
      <c r="AC143" s="41">
        <f t="shared" si="1343"/>
        <v>0</v>
      </c>
      <c r="AD143" s="46"/>
      <c r="AE143" s="40">
        <f>SUM(AD143*$E143*$F143*$H143*$K143*$AE$10)</f>
        <v>0</v>
      </c>
      <c r="AF143" s="46"/>
      <c r="AG143" s="40">
        <f t="shared" si="1344"/>
        <v>0</v>
      </c>
      <c r="AH143" s="40"/>
      <c r="AI143" s="43">
        <f t="shared" si="1345"/>
        <v>0</v>
      </c>
      <c r="AJ143" s="40"/>
      <c r="AK143" s="43">
        <f t="shared" si="1346"/>
        <v>0</v>
      </c>
      <c r="AL143" s="40"/>
      <c r="AM143" s="43">
        <f t="shared" si="1347"/>
        <v>0</v>
      </c>
      <c r="AN143" s="40"/>
      <c r="AO143" s="43">
        <f t="shared" si="1348"/>
        <v>0</v>
      </c>
      <c r="AP143" s="40">
        <v>95</v>
      </c>
      <c r="AQ143" s="43">
        <f t="shared" si="1349"/>
        <v>2624973.12</v>
      </c>
      <c r="AR143" s="40">
        <f>15-15</f>
        <v>0</v>
      </c>
      <c r="AS143" s="43">
        <f t="shared" si="1350"/>
        <v>0</v>
      </c>
      <c r="AT143" s="40"/>
      <c r="AU143" s="43">
        <f t="shared" si="1351"/>
        <v>0</v>
      </c>
      <c r="AV143" s="40"/>
      <c r="AW143" s="43">
        <f t="shared" si="1352"/>
        <v>0</v>
      </c>
      <c r="AX143" s="40"/>
      <c r="AY143" s="43">
        <f t="shared" si="1353"/>
        <v>0</v>
      </c>
      <c r="AZ143" s="40"/>
      <c r="BA143" s="43">
        <f t="shared" si="1354"/>
        <v>0</v>
      </c>
      <c r="BB143" s="40"/>
      <c r="BC143" s="43">
        <f t="shared" si="1355"/>
        <v>0</v>
      </c>
      <c r="BD143" s="40"/>
      <c r="BE143" s="43">
        <f t="shared" si="1356"/>
        <v>0</v>
      </c>
      <c r="BF143" s="40"/>
      <c r="BG143" s="43">
        <f t="shared" si="1357"/>
        <v>0</v>
      </c>
      <c r="BH143" s="40"/>
      <c r="BI143" s="43">
        <f t="shared" si="1358"/>
        <v>0</v>
      </c>
      <c r="BJ143" s="40"/>
      <c r="BK143" s="43">
        <f t="shared" si="1359"/>
        <v>0</v>
      </c>
      <c r="BL143" s="40"/>
      <c r="BM143" s="43">
        <f t="shared" si="1360"/>
        <v>0</v>
      </c>
      <c r="BN143" s="76"/>
      <c r="BO143" s="43">
        <f t="shared" si="1361"/>
        <v>0</v>
      </c>
      <c r="BP143" s="40"/>
      <c r="BQ143" s="43">
        <f t="shared" si="1362"/>
        <v>0</v>
      </c>
      <c r="BR143" s="40"/>
      <c r="BS143" s="43">
        <f t="shared" si="1363"/>
        <v>0</v>
      </c>
      <c r="BT143" s="40"/>
      <c r="BU143" s="43">
        <f t="shared" si="1364"/>
        <v>0</v>
      </c>
      <c r="BV143" s="40"/>
      <c r="BW143" s="43">
        <f t="shared" si="1365"/>
        <v>0</v>
      </c>
      <c r="BX143" s="40"/>
      <c r="BY143" s="43">
        <f t="shared" si="1366"/>
        <v>0</v>
      </c>
      <c r="BZ143" s="40"/>
      <c r="CA143" s="43">
        <f t="shared" si="1367"/>
        <v>0</v>
      </c>
      <c r="CB143" s="46"/>
      <c r="CC143" s="43">
        <f t="shared" si="1368"/>
        <v>0</v>
      </c>
      <c r="CD143" s="40"/>
      <c r="CE143" s="43">
        <f t="shared" si="1369"/>
        <v>0</v>
      </c>
      <c r="CF143" s="40"/>
      <c r="CG143" s="43">
        <f t="shared" si="1370"/>
        <v>0</v>
      </c>
      <c r="CH143" s="46"/>
      <c r="CI143" s="43">
        <f t="shared" si="1371"/>
        <v>0</v>
      </c>
      <c r="CJ143" s="46"/>
      <c r="CK143" s="43">
        <f t="shared" si="1372"/>
        <v>0</v>
      </c>
      <c r="CL143" s="40"/>
      <c r="CM143" s="43">
        <f t="shared" si="1373"/>
        <v>0</v>
      </c>
      <c r="CN143" s="40"/>
      <c r="CO143" s="43">
        <f t="shared" si="1374"/>
        <v>0</v>
      </c>
      <c r="CP143" s="46"/>
      <c r="CQ143" s="43">
        <f t="shared" si="1375"/>
        <v>0</v>
      </c>
      <c r="CR143" s="40"/>
      <c r="CS143" s="43">
        <f t="shared" si="1376"/>
        <v>0</v>
      </c>
      <c r="CT143" s="40"/>
      <c r="CU143" s="43">
        <f t="shared" si="1377"/>
        <v>0</v>
      </c>
      <c r="CV143" s="40"/>
      <c r="CW143" s="43">
        <f t="shared" si="1378"/>
        <v>0</v>
      </c>
      <c r="CX143" s="40"/>
      <c r="CY143" s="43">
        <f t="shared" si="1379"/>
        <v>0</v>
      </c>
      <c r="CZ143" s="40"/>
      <c r="DA143" s="43">
        <f t="shared" si="1380"/>
        <v>0</v>
      </c>
      <c r="DB143" s="40"/>
      <c r="DC143" s="43">
        <f t="shared" si="1381"/>
        <v>0</v>
      </c>
      <c r="DD143" s="40"/>
      <c r="DE143" s="40">
        <f t="shared" si="1382"/>
        <v>0</v>
      </c>
      <c r="DF143" s="44">
        <v>0</v>
      </c>
      <c r="DG143" s="40">
        <f t="shared" si="1383"/>
        <v>0</v>
      </c>
      <c r="DH143" s="40"/>
      <c r="DI143" s="40">
        <f t="shared" si="1384"/>
        <v>0</v>
      </c>
      <c r="DJ143" s="40"/>
      <c r="DK143" s="40">
        <f t="shared" si="1385"/>
        <v>0</v>
      </c>
      <c r="DL143" s="40"/>
      <c r="DM143" s="41">
        <f t="shared" si="1386"/>
        <v>0</v>
      </c>
      <c r="DN143" s="40"/>
      <c r="DO143" s="41">
        <f t="shared" si="1387"/>
        <v>0</v>
      </c>
      <c r="DP143" s="40"/>
      <c r="DQ143" s="43">
        <f t="shared" si="1388"/>
        <v>0</v>
      </c>
      <c r="DR143" s="40"/>
      <c r="DS143" s="46"/>
      <c r="DT143" s="40"/>
      <c r="DU143" s="41">
        <f t="shared" si="1389"/>
        <v>0</v>
      </c>
      <c r="DV143" s="40"/>
      <c r="DW143" s="41">
        <f t="shared" si="1390"/>
        <v>0</v>
      </c>
      <c r="DX143" s="40"/>
      <c r="DY143" s="46"/>
      <c r="DZ143" s="45"/>
      <c r="EA143" s="45"/>
      <c r="EB143" s="40"/>
      <c r="EC143" s="46">
        <f t="shared" si="1391"/>
        <v>0</v>
      </c>
      <c r="ED143" s="40"/>
      <c r="EE143" s="40"/>
      <c r="EF143" s="40"/>
      <c r="EG143" s="47">
        <f t="shared" si="1392"/>
        <v>0</v>
      </c>
      <c r="EH143" s="77"/>
      <c r="EI143" s="77"/>
      <c r="EJ143" s="77"/>
      <c r="EK143" s="77"/>
      <c r="EL143" s="47"/>
      <c r="EM143" s="77"/>
      <c r="EN143" s="48">
        <f t="shared" si="1393"/>
        <v>95</v>
      </c>
      <c r="EO143" s="48">
        <f t="shared" si="1393"/>
        <v>2624973.12</v>
      </c>
    </row>
    <row r="144" spans="1:145" s="158" customFormat="1" ht="45" customHeight="1" x14ac:dyDescent="0.25">
      <c r="A144" s="34"/>
      <c r="B144" s="34">
        <v>109</v>
      </c>
      <c r="C144" s="153" t="s">
        <v>350</v>
      </c>
      <c r="D144" s="80" t="s">
        <v>351</v>
      </c>
      <c r="E144" s="36">
        <v>17622</v>
      </c>
      <c r="F144" s="37">
        <v>1.66</v>
      </c>
      <c r="G144" s="38"/>
      <c r="H144" s="67">
        <v>1</v>
      </c>
      <c r="I144" s="68"/>
      <c r="J144" s="66">
        <v>1.4</v>
      </c>
      <c r="K144" s="66">
        <v>1.68</v>
      </c>
      <c r="L144" s="66">
        <v>2.23</v>
      </c>
      <c r="M144" s="69">
        <v>2.57</v>
      </c>
      <c r="N144" s="40"/>
      <c r="O144" s="41">
        <f t="shared" si="1336"/>
        <v>0</v>
      </c>
      <c r="P144" s="74"/>
      <c r="Q144" s="41">
        <f t="shared" si="1337"/>
        <v>0</v>
      </c>
      <c r="R144" s="46"/>
      <c r="S144" s="41">
        <f t="shared" si="1338"/>
        <v>0</v>
      </c>
      <c r="T144" s="40"/>
      <c r="U144" s="41">
        <f t="shared" si="1339"/>
        <v>0</v>
      </c>
      <c r="V144" s="40"/>
      <c r="W144" s="41">
        <f t="shared" si="1340"/>
        <v>0</v>
      </c>
      <c r="X144" s="40"/>
      <c r="Y144" s="41">
        <f t="shared" si="1341"/>
        <v>0</v>
      </c>
      <c r="Z144" s="46"/>
      <c r="AA144" s="41">
        <f t="shared" si="1342"/>
        <v>0</v>
      </c>
      <c r="AB144" s="40"/>
      <c r="AC144" s="41">
        <f t="shared" si="1343"/>
        <v>0</v>
      </c>
      <c r="AD144" s="46"/>
      <c r="AE144" s="40">
        <f>SUM(AD144*$E144*$F144*$H144*$K144*$AE$10)</f>
        <v>0</v>
      </c>
      <c r="AF144" s="46"/>
      <c r="AG144" s="40">
        <f t="shared" si="1344"/>
        <v>0</v>
      </c>
      <c r="AH144" s="40"/>
      <c r="AI144" s="43">
        <f t="shared" si="1345"/>
        <v>0</v>
      </c>
      <c r="AJ144" s="40"/>
      <c r="AK144" s="43">
        <f t="shared" si="1346"/>
        <v>0</v>
      </c>
      <c r="AL144" s="40"/>
      <c r="AM144" s="43">
        <f t="shared" si="1347"/>
        <v>0</v>
      </c>
      <c r="AN144" s="40"/>
      <c r="AO144" s="43">
        <f t="shared" si="1348"/>
        <v>0</v>
      </c>
      <c r="AP144" s="40">
        <v>0</v>
      </c>
      <c r="AQ144" s="43">
        <f t="shared" si="1349"/>
        <v>0</v>
      </c>
      <c r="AR144" s="40">
        <f>15-15</f>
        <v>0</v>
      </c>
      <c r="AS144" s="43">
        <f t="shared" si="1350"/>
        <v>0</v>
      </c>
      <c r="AT144" s="40"/>
      <c r="AU144" s="43">
        <f t="shared" si="1351"/>
        <v>0</v>
      </c>
      <c r="AV144" s="40"/>
      <c r="AW144" s="43">
        <f t="shared" si="1352"/>
        <v>0</v>
      </c>
      <c r="AX144" s="40"/>
      <c r="AY144" s="43">
        <f t="shared" si="1353"/>
        <v>0</v>
      </c>
      <c r="AZ144" s="40"/>
      <c r="BA144" s="43">
        <f t="shared" si="1354"/>
        <v>0</v>
      </c>
      <c r="BB144" s="40"/>
      <c r="BC144" s="43">
        <f t="shared" si="1355"/>
        <v>0</v>
      </c>
      <c r="BD144" s="40"/>
      <c r="BE144" s="43">
        <f t="shared" si="1356"/>
        <v>0</v>
      </c>
      <c r="BF144" s="40"/>
      <c r="BG144" s="43">
        <f t="shared" si="1357"/>
        <v>0</v>
      </c>
      <c r="BH144" s="40"/>
      <c r="BI144" s="43">
        <f t="shared" si="1358"/>
        <v>0</v>
      </c>
      <c r="BJ144" s="40"/>
      <c r="BK144" s="43">
        <f t="shared" si="1359"/>
        <v>0</v>
      </c>
      <c r="BL144" s="40"/>
      <c r="BM144" s="43">
        <f t="shared" si="1360"/>
        <v>0</v>
      </c>
      <c r="BN144" s="76"/>
      <c r="BO144" s="43">
        <f t="shared" si="1361"/>
        <v>0</v>
      </c>
      <c r="BP144" s="40"/>
      <c r="BQ144" s="43">
        <f t="shared" si="1362"/>
        <v>0</v>
      </c>
      <c r="BR144" s="40"/>
      <c r="BS144" s="43">
        <f t="shared" si="1363"/>
        <v>0</v>
      </c>
      <c r="BT144" s="40"/>
      <c r="BU144" s="43">
        <f t="shared" si="1364"/>
        <v>0</v>
      </c>
      <c r="BV144" s="40"/>
      <c r="BW144" s="43">
        <f t="shared" si="1365"/>
        <v>0</v>
      </c>
      <c r="BX144" s="40"/>
      <c r="BY144" s="43">
        <f t="shared" si="1366"/>
        <v>0</v>
      </c>
      <c r="BZ144" s="40"/>
      <c r="CA144" s="43">
        <f t="shared" si="1367"/>
        <v>0</v>
      </c>
      <c r="CB144" s="46"/>
      <c r="CC144" s="43">
        <f t="shared" si="1368"/>
        <v>0</v>
      </c>
      <c r="CD144" s="40"/>
      <c r="CE144" s="43">
        <f t="shared" si="1369"/>
        <v>0</v>
      </c>
      <c r="CF144" s="40"/>
      <c r="CG144" s="43">
        <f t="shared" si="1370"/>
        <v>0</v>
      </c>
      <c r="CH144" s="46"/>
      <c r="CI144" s="43">
        <f t="shared" si="1371"/>
        <v>0</v>
      </c>
      <c r="CJ144" s="46"/>
      <c r="CK144" s="43">
        <f t="shared" si="1372"/>
        <v>0</v>
      </c>
      <c r="CL144" s="40"/>
      <c r="CM144" s="43">
        <f t="shared" si="1373"/>
        <v>0</v>
      </c>
      <c r="CN144" s="40"/>
      <c r="CO144" s="43">
        <f t="shared" si="1374"/>
        <v>0</v>
      </c>
      <c r="CP144" s="46"/>
      <c r="CQ144" s="43">
        <f t="shared" si="1375"/>
        <v>0</v>
      </c>
      <c r="CR144" s="40"/>
      <c r="CS144" s="43">
        <f t="shared" si="1376"/>
        <v>0</v>
      </c>
      <c r="CT144" s="40"/>
      <c r="CU144" s="43">
        <f t="shared" si="1377"/>
        <v>0</v>
      </c>
      <c r="CV144" s="40"/>
      <c r="CW144" s="43">
        <f t="shared" si="1378"/>
        <v>0</v>
      </c>
      <c r="CX144" s="40"/>
      <c r="CY144" s="43">
        <f t="shared" si="1379"/>
        <v>0</v>
      </c>
      <c r="CZ144" s="40"/>
      <c r="DA144" s="43">
        <f t="shared" si="1380"/>
        <v>0</v>
      </c>
      <c r="DB144" s="40"/>
      <c r="DC144" s="43">
        <f t="shared" si="1381"/>
        <v>0</v>
      </c>
      <c r="DD144" s="40"/>
      <c r="DE144" s="40">
        <f t="shared" si="1382"/>
        <v>0</v>
      </c>
      <c r="DF144" s="44">
        <v>0</v>
      </c>
      <c r="DG144" s="40">
        <f t="shared" si="1383"/>
        <v>0</v>
      </c>
      <c r="DH144" s="40"/>
      <c r="DI144" s="40">
        <f t="shared" si="1384"/>
        <v>0</v>
      </c>
      <c r="DJ144" s="40"/>
      <c r="DK144" s="40">
        <f t="shared" si="1385"/>
        <v>0</v>
      </c>
      <c r="DL144" s="57"/>
      <c r="DM144" s="41">
        <f t="shared" si="1386"/>
        <v>0</v>
      </c>
      <c r="DN144" s="40"/>
      <c r="DO144" s="41">
        <f t="shared" si="1387"/>
        <v>0</v>
      </c>
      <c r="DP144" s="40"/>
      <c r="DQ144" s="43">
        <f t="shared" si="1388"/>
        <v>0</v>
      </c>
      <c r="DR144" s="40"/>
      <c r="DS144" s="46"/>
      <c r="DT144" s="40"/>
      <c r="DU144" s="41">
        <f t="shared" si="1389"/>
        <v>0</v>
      </c>
      <c r="DV144" s="40"/>
      <c r="DW144" s="41">
        <f t="shared" si="1390"/>
        <v>0</v>
      </c>
      <c r="DX144" s="40"/>
      <c r="DY144" s="46"/>
      <c r="DZ144" s="45"/>
      <c r="EA144" s="45"/>
      <c r="EB144" s="40"/>
      <c r="EC144" s="46">
        <f t="shared" si="1391"/>
        <v>0</v>
      </c>
      <c r="ED144" s="40"/>
      <c r="EE144" s="40"/>
      <c r="EF144" s="40"/>
      <c r="EG144" s="47">
        <f t="shared" si="1392"/>
        <v>0</v>
      </c>
      <c r="EH144" s="77"/>
      <c r="EI144" s="77"/>
      <c r="EJ144" s="77"/>
      <c r="EK144" s="77"/>
      <c r="EL144" s="47"/>
      <c r="EM144" s="77"/>
      <c r="EN144" s="48">
        <f t="shared" si="1393"/>
        <v>0</v>
      </c>
      <c r="EO144" s="48">
        <f t="shared" si="1393"/>
        <v>0</v>
      </c>
    </row>
    <row r="145" spans="1:145" ht="45" customHeight="1" x14ac:dyDescent="0.25">
      <c r="A145" s="34"/>
      <c r="B145" s="34">
        <v>110</v>
      </c>
      <c r="C145" s="153" t="s">
        <v>352</v>
      </c>
      <c r="D145" s="80" t="s">
        <v>353</v>
      </c>
      <c r="E145" s="36">
        <v>17622</v>
      </c>
      <c r="F145" s="85">
        <v>2</v>
      </c>
      <c r="G145" s="38"/>
      <c r="H145" s="67">
        <v>1</v>
      </c>
      <c r="I145" s="68"/>
      <c r="J145" s="66">
        <v>1.4</v>
      </c>
      <c r="K145" s="66">
        <v>1.68</v>
      </c>
      <c r="L145" s="66">
        <v>2.23</v>
      </c>
      <c r="M145" s="69">
        <v>2.57</v>
      </c>
      <c r="N145" s="40"/>
      <c r="O145" s="41">
        <f t="shared" si="1336"/>
        <v>0</v>
      </c>
      <c r="P145" s="74"/>
      <c r="Q145" s="41">
        <f t="shared" si="1337"/>
        <v>0</v>
      </c>
      <c r="R145" s="46"/>
      <c r="S145" s="41">
        <f t="shared" si="1338"/>
        <v>0</v>
      </c>
      <c r="T145" s="40"/>
      <c r="U145" s="41">
        <f t="shared" si="1339"/>
        <v>0</v>
      </c>
      <c r="V145" s="40"/>
      <c r="W145" s="41">
        <f t="shared" si="1340"/>
        <v>0</v>
      </c>
      <c r="X145" s="40"/>
      <c r="Y145" s="41">
        <f t="shared" si="1341"/>
        <v>0</v>
      </c>
      <c r="Z145" s="46"/>
      <c r="AA145" s="41">
        <f t="shared" si="1342"/>
        <v>0</v>
      </c>
      <c r="AB145" s="40"/>
      <c r="AC145" s="41">
        <f t="shared" si="1343"/>
        <v>0</v>
      </c>
      <c r="AD145" s="46"/>
      <c r="AE145" s="40">
        <f>SUM(AD145*$E145*$F145*$H145*$K145*$AE$10)</f>
        <v>0</v>
      </c>
      <c r="AF145" s="46"/>
      <c r="AG145" s="40">
        <f t="shared" si="1344"/>
        <v>0</v>
      </c>
      <c r="AH145" s="40"/>
      <c r="AI145" s="43">
        <f t="shared" si="1345"/>
        <v>0</v>
      </c>
      <c r="AJ145" s="40"/>
      <c r="AK145" s="43">
        <f t="shared" si="1346"/>
        <v>0</v>
      </c>
      <c r="AL145" s="40"/>
      <c r="AM145" s="43">
        <f t="shared" si="1347"/>
        <v>0</v>
      </c>
      <c r="AN145" s="40"/>
      <c r="AO145" s="43">
        <f t="shared" si="1348"/>
        <v>0</v>
      </c>
      <c r="AP145" s="40">
        <v>0</v>
      </c>
      <c r="AQ145" s="43">
        <f t="shared" si="1349"/>
        <v>0</v>
      </c>
      <c r="AR145" s="40"/>
      <c r="AS145" s="43">
        <f t="shared" si="1350"/>
        <v>0</v>
      </c>
      <c r="AT145" s="40"/>
      <c r="AU145" s="43">
        <f t="shared" si="1351"/>
        <v>0</v>
      </c>
      <c r="AV145" s="40"/>
      <c r="AW145" s="43">
        <f t="shared" si="1352"/>
        <v>0</v>
      </c>
      <c r="AX145" s="40"/>
      <c r="AY145" s="43">
        <f t="shared" si="1353"/>
        <v>0</v>
      </c>
      <c r="AZ145" s="40"/>
      <c r="BA145" s="43">
        <f t="shared" si="1354"/>
        <v>0</v>
      </c>
      <c r="BB145" s="40"/>
      <c r="BC145" s="43">
        <f t="shared" si="1355"/>
        <v>0</v>
      </c>
      <c r="BD145" s="40"/>
      <c r="BE145" s="43">
        <f t="shared" si="1356"/>
        <v>0</v>
      </c>
      <c r="BF145" s="40"/>
      <c r="BG145" s="43">
        <f t="shared" si="1357"/>
        <v>0</v>
      </c>
      <c r="BH145" s="40"/>
      <c r="BI145" s="43">
        <f t="shared" si="1358"/>
        <v>0</v>
      </c>
      <c r="BJ145" s="40"/>
      <c r="BK145" s="43">
        <f t="shared" si="1359"/>
        <v>0</v>
      </c>
      <c r="BL145" s="40"/>
      <c r="BM145" s="43">
        <f t="shared" si="1360"/>
        <v>0</v>
      </c>
      <c r="BN145" s="76"/>
      <c r="BO145" s="43">
        <f t="shared" si="1361"/>
        <v>0</v>
      </c>
      <c r="BP145" s="40"/>
      <c r="BQ145" s="43">
        <f t="shared" si="1362"/>
        <v>0</v>
      </c>
      <c r="BR145" s="40"/>
      <c r="BS145" s="43">
        <f t="shared" si="1363"/>
        <v>0</v>
      </c>
      <c r="BT145" s="40"/>
      <c r="BU145" s="43">
        <f t="shared" si="1364"/>
        <v>0</v>
      </c>
      <c r="BV145" s="40"/>
      <c r="BW145" s="43">
        <f t="shared" si="1365"/>
        <v>0</v>
      </c>
      <c r="BX145" s="40"/>
      <c r="BY145" s="43">
        <f t="shared" si="1366"/>
        <v>0</v>
      </c>
      <c r="BZ145" s="40"/>
      <c r="CA145" s="43">
        <f t="shared" si="1367"/>
        <v>0</v>
      </c>
      <c r="CB145" s="46"/>
      <c r="CC145" s="43">
        <f t="shared" si="1368"/>
        <v>0</v>
      </c>
      <c r="CD145" s="40"/>
      <c r="CE145" s="43">
        <f t="shared" si="1369"/>
        <v>0</v>
      </c>
      <c r="CF145" s="40"/>
      <c r="CG145" s="43">
        <f t="shared" si="1370"/>
        <v>0</v>
      </c>
      <c r="CH145" s="46"/>
      <c r="CI145" s="43">
        <f t="shared" si="1371"/>
        <v>0</v>
      </c>
      <c r="CJ145" s="46"/>
      <c r="CK145" s="43">
        <f t="shared" si="1372"/>
        <v>0</v>
      </c>
      <c r="CL145" s="40"/>
      <c r="CM145" s="43">
        <f t="shared" si="1373"/>
        <v>0</v>
      </c>
      <c r="CN145" s="40"/>
      <c r="CO145" s="43">
        <f t="shared" si="1374"/>
        <v>0</v>
      </c>
      <c r="CP145" s="46"/>
      <c r="CQ145" s="43">
        <f t="shared" si="1375"/>
        <v>0</v>
      </c>
      <c r="CR145" s="40"/>
      <c r="CS145" s="43">
        <f t="shared" si="1376"/>
        <v>0</v>
      </c>
      <c r="CT145" s="40"/>
      <c r="CU145" s="43">
        <f t="shared" si="1377"/>
        <v>0</v>
      </c>
      <c r="CV145" s="40"/>
      <c r="CW145" s="43">
        <f t="shared" si="1378"/>
        <v>0</v>
      </c>
      <c r="CX145" s="40"/>
      <c r="CY145" s="43">
        <f t="shared" si="1379"/>
        <v>0</v>
      </c>
      <c r="CZ145" s="40"/>
      <c r="DA145" s="43">
        <f t="shared" si="1380"/>
        <v>0</v>
      </c>
      <c r="DB145" s="40"/>
      <c r="DC145" s="43">
        <f t="shared" si="1381"/>
        <v>0</v>
      </c>
      <c r="DD145" s="40"/>
      <c r="DE145" s="40">
        <f t="shared" si="1382"/>
        <v>0</v>
      </c>
      <c r="DF145" s="44">
        <v>0</v>
      </c>
      <c r="DG145" s="40">
        <f t="shared" si="1383"/>
        <v>0</v>
      </c>
      <c r="DH145" s="40"/>
      <c r="DI145" s="40">
        <f t="shared" si="1384"/>
        <v>0</v>
      </c>
      <c r="DJ145" s="40"/>
      <c r="DK145" s="40">
        <f t="shared" si="1385"/>
        <v>0</v>
      </c>
      <c r="DL145" s="40"/>
      <c r="DM145" s="41">
        <f t="shared" si="1386"/>
        <v>0</v>
      </c>
      <c r="DN145" s="40"/>
      <c r="DO145" s="41">
        <f t="shared" si="1387"/>
        <v>0</v>
      </c>
      <c r="DP145" s="40"/>
      <c r="DQ145" s="43">
        <f t="shared" si="1388"/>
        <v>0</v>
      </c>
      <c r="DR145" s="40"/>
      <c r="DS145" s="46"/>
      <c r="DT145" s="40"/>
      <c r="DU145" s="41">
        <f t="shared" si="1389"/>
        <v>0</v>
      </c>
      <c r="DV145" s="40"/>
      <c r="DW145" s="41">
        <f t="shared" si="1390"/>
        <v>0</v>
      </c>
      <c r="DX145" s="40"/>
      <c r="DY145" s="46"/>
      <c r="DZ145" s="45"/>
      <c r="EA145" s="45"/>
      <c r="EB145" s="57"/>
      <c r="EC145" s="46">
        <f t="shared" si="1391"/>
        <v>0</v>
      </c>
      <c r="ED145" s="57"/>
      <c r="EE145" s="57"/>
      <c r="EF145" s="57"/>
      <c r="EG145" s="47">
        <f t="shared" si="1392"/>
        <v>0</v>
      </c>
      <c r="EH145" s="77"/>
      <c r="EI145" s="77"/>
      <c r="EJ145" s="77"/>
      <c r="EK145" s="77"/>
      <c r="EL145" s="47"/>
      <c r="EM145" s="77"/>
      <c r="EN145" s="48">
        <f t="shared" si="1393"/>
        <v>0</v>
      </c>
      <c r="EO145" s="48">
        <f t="shared" si="1393"/>
        <v>0</v>
      </c>
    </row>
    <row r="146" spans="1:145" ht="45" customHeight="1" x14ac:dyDescent="0.25">
      <c r="A146" s="34"/>
      <c r="B146" s="34">
        <v>111</v>
      </c>
      <c r="C146" s="153" t="s">
        <v>354</v>
      </c>
      <c r="D146" s="80" t="s">
        <v>355</v>
      </c>
      <c r="E146" s="36">
        <v>17622</v>
      </c>
      <c r="F146" s="37">
        <v>2.46</v>
      </c>
      <c r="G146" s="38"/>
      <c r="H146" s="67">
        <v>1</v>
      </c>
      <c r="I146" s="68"/>
      <c r="J146" s="66">
        <v>1.4</v>
      </c>
      <c r="K146" s="66">
        <v>1.68</v>
      </c>
      <c r="L146" s="66">
        <v>2.23</v>
      </c>
      <c r="M146" s="69">
        <v>2.57</v>
      </c>
      <c r="N146" s="40"/>
      <c r="O146" s="41">
        <f t="shared" si="1336"/>
        <v>0</v>
      </c>
      <c r="P146" s="74"/>
      <c r="Q146" s="41">
        <f t="shared" si="1337"/>
        <v>0</v>
      </c>
      <c r="R146" s="46"/>
      <c r="S146" s="41">
        <f t="shared" si="1338"/>
        <v>0</v>
      </c>
      <c r="T146" s="40"/>
      <c r="U146" s="41">
        <f t="shared" si="1339"/>
        <v>0</v>
      </c>
      <c r="V146" s="40"/>
      <c r="W146" s="41">
        <f t="shared" si="1340"/>
        <v>0</v>
      </c>
      <c r="X146" s="40"/>
      <c r="Y146" s="41">
        <f t="shared" si="1341"/>
        <v>0</v>
      </c>
      <c r="Z146" s="46"/>
      <c r="AA146" s="41">
        <f t="shared" si="1342"/>
        <v>0</v>
      </c>
      <c r="AB146" s="40"/>
      <c r="AC146" s="41">
        <f t="shared" si="1343"/>
        <v>0</v>
      </c>
      <c r="AD146" s="46"/>
      <c r="AE146" s="40">
        <f>SUM(AD146*$E146*$F146*$H146*$K146*$AE$10)</f>
        <v>0</v>
      </c>
      <c r="AF146" s="46"/>
      <c r="AG146" s="40">
        <f t="shared" si="1344"/>
        <v>0</v>
      </c>
      <c r="AH146" s="40"/>
      <c r="AI146" s="43">
        <f t="shared" si="1345"/>
        <v>0</v>
      </c>
      <c r="AJ146" s="40"/>
      <c r="AK146" s="43">
        <f t="shared" si="1346"/>
        <v>0</v>
      </c>
      <c r="AL146" s="40"/>
      <c r="AM146" s="43">
        <f t="shared" si="1347"/>
        <v>0</v>
      </c>
      <c r="AN146" s="40"/>
      <c r="AO146" s="43">
        <f t="shared" si="1348"/>
        <v>0</v>
      </c>
      <c r="AP146" s="40">
        <v>0</v>
      </c>
      <c r="AQ146" s="43">
        <f t="shared" si="1349"/>
        <v>0</v>
      </c>
      <c r="AR146" s="40"/>
      <c r="AS146" s="43">
        <f t="shared" si="1350"/>
        <v>0</v>
      </c>
      <c r="AT146" s="40"/>
      <c r="AU146" s="43">
        <f t="shared" si="1351"/>
        <v>0</v>
      </c>
      <c r="AV146" s="40"/>
      <c r="AW146" s="43">
        <f t="shared" si="1352"/>
        <v>0</v>
      </c>
      <c r="AX146" s="40"/>
      <c r="AY146" s="43">
        <f t="shared" si="1353"/>
        <v>0</v>
      </c>
      <c r="AZ146" s="40"/>
      <c r="BA146" s="43">
        <f t="shared" si="1354"/>
        <v>0</v>
      </c>
      <c r="BB146" s="40"/>
      <c r="BC146" s="43">
        <f t="shared" si="1355"/>
        <v>0</v>
      </c>
      <c r="BD146" s="40"/>
      <c r="BE146" s="43">
        <f t="shared" si="1356"/>
        <v>0</v>
      </c>
      <c r="BF146" s="40"/>
      <c r="BG146" s="43">
        <f t="shared" si="1357"/>
        <v>0</v>
      </c>
      <c r="BH146" s="40"/>
      <c r="BI146" s="43">
        <f t="shared" si="1358"/>
        <v>0</v>
      </c>
      <c r="BJ146" s="40"/>
      <c r="BK146" s="43">
        <f t="shared" si="1359"/>
        <v>0</v>
      </c>
      <c r="BL146" s="40"/>
      <c r="BM146" s="43">
        <f t="shared" si="1360"/>
        <v>0</v>
      </c>
      <c r="BN146" s="76"/>
      <c r="BO146" s="43">
        <f t="shared" si="1361"/>
        <v>0</v>
      </c>
      <c r="BP146" s="40"/>
      <c r="BQ146" s="43">
        <f t="shared" si="1362"/>
        <v>0</v>
      </c>
      <c r="BR146" s="40"/>
      <c r="BS146" s="43">
        <f t="shared" si="1363"/>
        <v>0</v>
      </c>
      <c r="BT146" s="40"/>
      <c r="BU146" s="43">
        <f t="shared" si="1364"/>
        <v>0</v>
      </c>
      <c r="BV146" s="40"/>
      <c r="BW146" s="43">
        <f t="shared" si="1365"/>
        <v>0</v>
      </c>
      <c r="BX146" s="40"/>
      <c r="BY146" s="43">
        <f t="shared" si="1366"/>
        <v>0</v>
      </c>
      <c r="BZ146" s="40"/>
      <c r="CA146" s="43">
        <f t="shared" si="1367"/>
        <v>0</v>
      </c>
      <c r="CB146" s="46"/>
      <c r="CC146" s="43">
        <f t="shared" si="1368"/>
        <v>0</v>
      </c>
      <c r="CD146" s="40"/>
      <c r="CE146" s="43">
        <f t="shared" si="1369"/>
        <v>0</v>
      </c>
      <c r="CF146" s="40"/>
      <c r="CG146" s="43">
        <f t="shared" si="1370"/>
        <v>0</v>
      </c>
      <c r="CH146" s="46"/>
      <c r="CI146" s="43">
        <f t="shared" si="1371"/>
        <v>0</v>
      </c>
      <c r="CJ146" s="46"/>
      <c r="CK146" s="43">
        <f t="shared" si="1372"/>
        <v>0</v>
      </c>
      <c r="CL146" s="40"/>
      <c r="CM146" s="43">
        <f t="shared" si="1373"/>
        <v>0</v>
      </c>
      <c r="CN146" s="40"/>
      <c r="CO146" s="43">
        <f t="shared" si="1374"/>
        <v>0</v>
      </c>
      <c r="CP146" s="46"/>
      <c r="CQ146" s="43">
        <f t="shared" si="1375"/>
        <v>0</v>
      </c>
      <c r="CR146" s="40"/>
      <c r="CS146" s="43">
        <f t="shared" si="1376"/>
        <v>0</v>
      </c>
      <c r="CT146" s="40"/>
      <c r="CU146" s="43">
        <f t="shared" si="1377"/>
        <v>0</v>
      </c>
      <c r="CV146" s="40"/>
      <c r="CW146" s="43">
        <f t="shared" si="1378"/>
        <v>0</v>
      </c>
      <c r="CX146" s="40"/>
      <c r="CY146" s="43">
        <f t="shared" si="1379"/>
        <v>0</v>
      </c>
      <c r="CZ146" s="40"/>
      <c r="DA146" s="43">
        <f t="shared" si="1380"/>
        <v>0</v>
      </c>
      <c r="DB146" s="40"/>
      <c r="DC146" s="43">
        <f t="shared" si="1381"/>
        <v>0</v>
      </c>
      <c r="DD146" s="40"/>
      <c r="DE146" s="40">
        <f t="shared" si="1382"/>
        <v>0</v>
      </c>
      <c r="DF146" s="44">
        <v>0</v>
      </c>
      <c r="DG146" s="40">
        <f t="shared" si="1383"/>
        <v>0</v>
      </c>
      <c r="DH146" s="40"/>
      <c r="DI146" s="40">
        <f t="shared" si="1384"/>
        <v>0</v>
      </c>
      <c r="DJ146" s="40"/>
      <c r="DK146" s="40">
        <f t="shared" si="1385"/>
        <v>0</v>
      </c>
      <c r="DL146" s="40"/>
      <c r="DM146" s="41">
        <f t="shared" si="1386"/>
        <v>0</v>
      </c>
      <c r="DN146" s="40"/>
      <c r="DO146" s="41">
        <f t="shared" si="1387"/>
        <v>0</v>
      </c>
      <c r="DP146" s="40"/>
      <c r="DQ146" s="43">
        <f t="shared" si="1388"/>
        <v>0</v>
      </c>
      <c r="DR146" s="40"/>
      <c r="DS146" s="46"/>
      <c r="DT146" s="40"/>
      <c r="DU146" s="41">
        <f t="shared" si="1389"/>
        <v>0</v>
      </c>
      <c r="DV146" s="40"/>
      <c r="DW146" s="41">
        <f t="shared" si="1390"/>
        <v>0</v>
      </c>
      <c r="DX146" s="40"/>
      <c r="DY146" s="46"/>
      <c r="DZ146" s="45"/>
      <c r="EA146" s="45"/>
      <c r="EB146" s="57"/>
      <c r="EC146" s="46">
        <f t="shared" si="1391"/>
        <v>0</v>
      </c>
      <c r="ED146" s="57"/>
      <c r="EE146" s="57"/>
      <c r="EF146" s="57"/>
      <c r="EG146" s="47">
        <f t="shared" si="1392"/>
        <v>0</v>
      </c>
      <c r="EH146" s="77"/>
      <c r="EI146" s="77"/>
      <c r="EJ146" s="77"/>
      <c r="EK146" s="77"/>
      <c r="EL146" s="47"/>
      <c r="EM146" s="77"/>
      <c r="EN146" s="48">
        <f t="shared" si="1393"/>
        <v>0</v>
      </c>
      <c r="EO146" s="48">
        <f t="shared" si="1393"/>
        <v>0</v>
      </c>
    </row>
    <row r="147" spans="1:145" s="158" customFormat="1" ht="15.75" customHeight="1" x14ac:dyDescent="0.25">
      <c r="A147" s="34"/>
      <c r="B147" s="34">
        <v>112</v>
      </c>
      <c r="C147" s="153" t="s">
        <v>356</v>
      </c>
      <c r="D147" s="80" t="s">
        <v>357</v>
      </c>
      <c r="E147" s="36">
        <v>17622</v>
      </c>
      <c r="F147" s="86">
        <v>39.83</v>
      </c>
      <c r="G147" s="170">
        <v>2.8E-3</v>
      </c>
      <c r="H147" s="67">
        <v>1</v>
      </c>
      <c r="I147" s="68"/>
      <c r="J147" s="66">
        <v>1.4</v>
      </c>
      <c r="K147" s="66">
        <v>1.68</v>
      </c>
      <c r="L147" s="66">
        <v>2.23</v>
      </c>
      <c r="M147" s="69">
        <v>2.57</v>
      </c>
      <c r="N147" s="40"/>
      <c r="O147" s="40">
        <f>(N147*$E147*$F147*((1-$G147)+$G147*$J147*$H147*O$10))</f>
        <v>0</v>
      </c>
      <c r="P147" s="74"/>
      <c r="Q147" s="40">
        <f>(P147*$E147*$F147*((1-$G147)+$G147*$J147*$H147*Q$10))</f>
        <v>0</v>
      </c>
      <c r="R147" s="46"/>
      <c r="S147" s="40">
        <f>(R147*$E147*$F147*((1-$G147)+$G147*$J147*$H147*S$10))</f>
        <v>0</v>
      </c>
      <c r="T147" s="40"/>
      <c r="U147" s="40">
        <f>(T147*$E147*$F147*((1-$G147)+$G147*$J147*$H147*U$10))</f>
        <v>0</v>
      </c>
      <c r="V147" s="40"/>
      <c r="W147" s="40">
        <f>(V147*$E147*$F147*((1-$G147)+$G147*$J147*$H147*W$10))</f>
        <v>0</v>
      </c>
      <c r="X147" s="40"/>
      <c r="Y147" s="40">
        <f>(X147*$E147*$F147*((1-$G147)+$G147*$J147*$H147*Y$10))</f>
        <v>0</v>
      </c>
      <c r="Z147" s="46"/>
      <c r="AA147" s="40">
        <f>(Z147*$E147*$F147*((1-$G147)+$G147*$J147*$H147*AA$10))</f>
        <v>0</v>
      </c>
      <c r="AB147" s="40"/>
      <c r="AC147" s="40">
        <f>(AB147*$E147*$F147*((1-$G147)+$G147*$J147*$H147*AC$10))</f>
        <v>0</v>
      </c>
      <c r="AD147" s="46"/>
      <c r="AE147" s="40">
        <f>(AD147*$E147*$F147*((1-$G147)+$G147*$K147*$H147*AE$10))</f>
        <v>0</v>
      </c>
      <c r="AF147" s="46"/>
      <c r="AG147" s="40">
        <f>(AF147*$E147*$F147*((1-$G147)+$G147*$K147*$H147*AG$10))</f>
        <v>0</v>
      </c>
      <c r="AH147" s="40"/>
      <c r="AI147" s="40">
        <f>(AH147*$E147*$F147*((1-$G147)+$G147*$J147*$H147*AI$10))</f>
        <v>0</v>
      </c>
      <c r="AJ147" s="40"/>
      <c r="AK147" s="40">
        <f>(AJ147*$E147*$F147*((1-$G147)+$G147*$J147*$H147*AK$10))</f>
        <v>0</v>
      </c>
      <c r="AL147" s="57"/>
      <c r="AM147" s="40">
        <f>(AL147*$E147*$F147*((1-$G147)+$G147*$J147*$H147*AM$10))</f>
        <v>0</v>
      </c>
      <c r="AN147" s="40"/>
      <c r="AO147" s="40">
        <f>(AN147*$E147*$F147*((1-$G147)+$G147*$J147*$H147*AO$10))</f>
        <v>0</v>
      </c>
      <c r="AP147" s="40">
        <v>0</v>
      </c>
      <c r="AQ147" s="40">
        <f>(AP147*$E147*$F147*((1-$G147)+$G147*$J147*$H147*AQ$10))</f>
        <v>0</v>
      </c>
      <c r="AR147" s="40"/>
      <c r="AS147" s="40">
        <f>(AR147*$E147*$F147*((1-$G147)+$G147*$J147*$H147*AS$10))</f>
        <v>0</v>
      </c>
      <c r="AT147" s="40"/>
      <c r="AU147" s="40">
        <f>(AT147*$E147*$F147*((1-$G147)+$G147*$J147*$H147*AU$10))</f>
        <v>0</v>
      </c>
      <c r="AV147" s="40"/>
      <c r="AW147" s="40">
        <f>(AV147*$E147*$F147*((1-$G147)+$G147*$J147*$H147*AW$10))</f>
        <v>0</v>
      </c>
      <c r="AX147" s="40"/>
      <c r="AY147" s="40">
        <f>(AX147*$E147*$F147*((1-$G147)+$G147*$J147*$H147*AY$10))</f>
        <v>0</v>
      </c>
      <c r="AZ147" s="40"/>
      <c r="BA147" s="40">
        <f>(AZ147*$E147*$F147*((1-$G147)+$G147*$J147*$H147*BA$10))</f>
        <v>0</v>
      </c>
      <c r="BB147" s="40"/>
      <c r="BC147" s="40">
        <f>(BB147*$E147*$F147*((1-$G147)+$G147*$J147*$H147*BC$10))</f>
        <v>0</v>
      </c>
      <c r="BD147" s="40"/>
      <c r="BE147" s="40">
        <f>(BD147*$E147*$F147*((1-$G147)+$G147*$J147*$H147*BE$10))</f>
        <v>0</v>
      </c>
      <c r="BF147" s="40"/>
      <c r="BG147" s="40">
        <f>(BF147*$E147*$F147*((1-$G147)+$G147*$J147*$H147*BG$10))</f>
        <v>0</v>
      </c>
      <c r="BH147" s="40"/>
      <c r="BI147" s="40">
        <f>(BH147*$E147*$F147*((1-$G147)+$G147*$J147*$H147*BI$10))</f>
        <v>0</v>
      </c>
      <c r="BJ147" s="40"/>
      <c r="BK147" s="40">
        <f>(BJ147*$E147*$F147*((1-$G147)+$G147*$J147*$H147*BK$10))</f>
        <v>0</v>
      </c>
      <c r="BL147" s="40"/>
      <c r="BM147" s="40">
        <f>(BL147*$E147*$F147*((1-$G147)+$G147*$J147*$H147*BM$10))</f>
        <v>0</v>
      </c>
      <c r="BN147" s="76"/>
      <c r="BO147" s="40">
        <f>(BN147*$E147*$F147*((1-$G147)+$G147*$J147*$H147*BO$10))</f>
        <v>0</v>
      </c>
      <c r="BP147" s="40"/>
      <c r="BQ147" s="40">
        <f>(BP147*$E147*$F147*((1-$G147)+$G147*$J147*$H147*BQ$10))</f>
        <v>0</v>
      </c>
      <c r="BR147" s="40"/>
      <c r="BS147" s="40">
        <f>(BR147*$E147*$F147*((1-$G147)+$G147*$J147*$H147*BS$10))</f>
        <v>0</v>
      </c>
      <c r="BT147" s="40"/>
      <c r="BU147" s="40">
        <f>(BT147*$E147*$F147*((1-$G147)+$G147*$J147*$H147*BU$10))</f>
        <v>0</v>
      </c>
      <c r="BV147" s="40"/>
      <c r="BW147" s="40">
        <f>(BV147*$E147*$F147*((1-$G147)+$G147*$J147*$H147*BW$10))</f>
        <v>0</v>
      </c>
      <c r="BX147" s="40"/>
      <c r="BY147" s="40">
        <f>(BX147*$E147*$F147*((1-$G147)+$G147*$J147*$H147*BY$10))</f>
        <v>0</v>
      </c>
      <c r="BZ147" s="40"/>
      <c r="CA147" s="40">
        <f>(BZ147*$E147*$F147*((1-$G147)+$G147*$J147*$H147*CA$10))</f>
        <v>0</v>
      </c>
      <c r="CB147" s="46"/>
      <c r="CC147" s="40">
        <f>(CB147*$E147*$F147*((1-$G147)+$G147*$K147*$H147*CC$10))</f>
        <v>0</v>
      </c>
      <c r="CD147" s="40"/>
      <c r="CE147" s="40">
        <f>(CD147*$E147*$F147*((1-$G147)+$G147*$K147*$H147*CE$10))</f>
        <v>0</v>
      </c>
      <c r="CF147" s="40"/>
      <c r="CG147" s="40">
        <f>(CF147*$E147*$F147*((1-$G147)+$G147*$K147*$H147*CG$10))</f>
        <v>0</v>
      </c>
      <c r="CH147" s="46"/>
      <c r="CI147" s="40">
        <f>(CH147*$E147*$F147*((1-$G147)+$G147*$K147*$H147*CI$10))</f>
        <v>0</v>
      </c>
      <c r="CJ147" s="46"/>
      <c r="CK147" s="40">
        <f>(CJ147*$E147*$F147*((1-$G147)+$G147*$K147*$H147*CK$10))</f>
        <v>0</v>
      </c>
      <c r="CL147" s="40"/>
      <c r="CM147" s="40">
        <f>(CL147*$E147*$F147*((1-$G147)+$G147*$K147*$H147*CM$10))</f>
        <v>0</v>
      </c>
      <c r="CN147" s="40"/>
      <c r="CO147" s="40">
        <f>(CN147*$E147*$F147*((1-$G147)+$G147*$K147*$H147*CO$10))</f>
        <v>0</v>
      </c>
      <c r="CP147" s="46"/>
      <c r="CQ147" s="40">
        <f>(CP147*$E147*$F147*((1-$G147)+$G147*$K147*$H147*CQ$10))</f>
        <v>0</v>
      </c>
      <c r="CR147" s="40"/>
      <c r="CS147" s="40">
        <f>(CR147*$E147*$F147*((1-$G147)+$G147*$K147*$H147*CS$10))</f>
        <v>0</v>
      </c>
      <c r="CT147" s="40"/>
      <c r="CU147" s="40">
        <f>(CT147*$E147*$F147*((1-$G147)+$G147*$K147*$H147*CU$10))</f>
        <v>0</v>
      </c>
      <c r="CV147" s="40"/>
      <c r="CW147" s="40">
        <f>(CV147*$E147*$F147*((1-$G147)+$G147*$K147*$H147*CW$10))</f>
        <v>0</v>
      </c>
      <c r="CX147" s="40"/>
      <c r="CY147" s="40">
        <f>(CX147*$E147*$F147*((1-$G147)+$G147*$K147*$H147*CY$10))</f>
        <v>0</v>
      </c>
      <c r="CZ147" s="40"/>
      <c r="DA147" s="40">
        <f>(CZ147*$E147*$F147*((1-$G147)+$G147*$K147*$H147*DA$10))</f>
        <v>0</v>
      </c>
      <c r="DB147" s="40"/>
      <c r="DC147" s="40">
        <f>(DB147*$E147*$F147*((1-$G147)+$G147*$K147*$H147*DC$10))</f>
        <v>0</v>
      </c>
      <c r="DD147" s="40"/>
      <c r="DE147" s="40">
        <f>(DD147*$E147*$F147*((1-$G147)+$G147*$K147*$H147*DE$10))</f>
        <v>0</v>
      </c>
      <c r="DF147" s="50"/>
      <c r="DG147" s="40">
        <f>(DF147*$E147*$F147*((1-$G147)+$G147*$K147*$H147*DG$10))</f>
        <v>0</v>
      </c>
      <c r="DH147" s="40"/>
      <c r="DI147" s="40">
        <f>(DH147*$E147*$F147*((1-$G147)+$G147*$L147*$H147*DI$10))</f>
        <v>0</v>
      </c>
      <c r="DJ147" s="40"/>
      <c r="DK147" s="40">
        <f>(DJ147*$E147*$F147*((1-$G147)+$G147*$M147*$H147*DK$10))</f>
        <v>0</v>
      </c>
      <c r="DL147" s="57"/>
      <c r="DM147" s="40">
        <f>(DL147*$E147*$F147*((1-$G147)+$G147*$J147*$H147*DM$10))</f>
        <v>0</v>
      </c>
      <c r="DN147" s="40"/>
      <c r="DO147" s="40">
        <f>(DN147*$E147*$F147*((1-$G147)+$G147*$J147*$H147*DO$10))</f>
        <v>0</v>
      </c>
      <c r="DP147" s="40"/>
      <c r="DQ147" s="40">
        <f>(DP147*$E147*$F147*((1-$G147)+$G147*$H147*DQ$10))</f>
        <v>0</v>
      </c>
      <c r="DR147" s="40"/>
      <c r="DS147" s="46"/>
      <c r="DT147" s="40"/>
      <c r="DU147" s="40">
        <f>(DT147*$E147*$F147*((1-$G147)+$G147*$J147*$H147*DU$10))</f>
        <v>0</v>
      </c>
      <c r="DV147" s="40"/>
      <c r="DW147" s="40">
        <f>(DV147*$E147*$F147*((1-$G147)+$G147*$J147*$H147*DW$10))</f>
        <v>0</v>
      </c>
      <c r="DX147" s="40"/>
      <c r="DY147" s="40">
        <f>(DX147*$E147*$F147*((1-$G147)+$G147*$K147*$H147*DY$10))</f>
        <v>0</v>
      </c>
      <c r="DZ147" s="45"/>
      <c r="EA147" s="40">
        <f>(DZ147*$E147*$F147*((1-$G147)+$G147*$J147*$H147*EA$10))</f>
        <v>0</v>
      </c>
      <c r="EB147" s="57"/>
      <c r="EC147" s="40">
        <f>(EB147*$E147*$F147*((1-$G147)+$G147*$J147*$H147*EC$10))</f>
        <v>0</v>
      </c>
      <c r="ED147" s="57"/>
      <c r="EE147" s="40">
        <f>(ED147*$E147*$F147*((1-$G147)+$G147*$H147*EE$10))</f>
        <v>0</v>
      </c>
      <c r="EF147" s="57"/>
      <c r="EG147" s="40">
        <f>(EF147/12*2*$E147*$F147*((1-$G147)+$G147*$J147*$H147))</f>
        <v>0</v>
      </c>
      <c r="EH147" s="40"/>
      <c r="EI147" s="40"/>
      <c r="EJ147" s="40"/>
      <c r="EK147" s="40"/>
      <c r="EL147" s="40"/>
      <c r="EM147" s="40"/>
      <c r="EN147" s="48">
        <f t="shared" si="1393"/>
        <v>0</v>
      </c>
      <c r="EO147" s="48">
        <f t="shared" si="1393"/>
        <v>0</v>
      </c>
    </row>
    <row r="148" spans="1:145" s="158" customFormat="1" ht="15" customHeight="1" x14ac:dyDescent="0.25">
      <c r="A148" s="217">
        <v>21</v>
      </c>
      <c r="B148" s="217"/>
      <c r="C148" s="236" t="s">
        <v>358</v>
      </c>
      <c r="D148" s="234" t="s">
        <v>359</v>
      </c>
      <c r="E148" s="228">
        <v>17622</v>
      </c>
      <c r="F148" s="229"/>
      <c r="G148" s="230"/>
      <c r="H148" s="221"/>
      <c r="I148" s="221"/>
      <c r="J148" s="66">
        <v>1.4</v>
      </c>
      <c r="K148" s="66">
        <v>1.68</v>
      </c>
      <c r="L148" s="66">
        <v>2.23</v>
      </c>
      <c r="M148" s="69">
        <v>2.57</v>
      </c>
      <c r="N148" s="231">
        <f>SUM(N149:N156)</f>
        <v>0</v>
      </c>
      <c r="O148" s="231">
        <f t="shared" ref="O148:BZ148" si="1394">SUM(O149:O156)</f>
        <v>0</v>
      </c>
      <c r="P148" s="231">
        <f t="shared" si="1394"/>
        <v>403</v>
      </c>
      <c r="Q148" s="231">
        <f t="shared" si="1394"/>
        <v>3877509.6359999999</v>
      </c>
      <c r="R148" s="231">
        <f t="shared" si="1394"/>
        <v>0</v>
      </c>
      <c r="S148" s="231">
        <f t="shared" si="1394"/>
        <v>0</v>
      </c>
      <c r="T148" s="231">
        <f t="shared" si="1394"/>
        <v>0</v>
      </c>
      <c r="U148" s="231">
        <f t="shared" si="1394"/>
        <v>0</v>
      </c>
      <c r="V148" s="231">
        <f t="shared" si="1394"/>
        <v>0</v>
      </c>
      <c r="W148" s="231">
        <f t="shared" si="1394"/>
        <v>0</v>
      </c>
      <c r="X148" s="231">
        <f t="shared" si="1394"/>
        <v>5240</v>
      </c>
      <c r="Y148" s="231">
        <f t="shared" si="1394"/>
        <v>163400434.84512001</v>
      </c>
      <c r="Z148" s="231">
        <f t="shared" si="1394"/>
        <v>1</v>
      </c>
      <c r="AA148" s="231">
        <f t="shared" si="1394"/>
        <v>9621.6119999999992</v>
      </c>
      <c r="AB148" s="231">
        <f t="shared" si="1394"/>
        <v>3</v>
      </c>
      <c r="AC148" s="231">
        <f t="shared" si="1394"/>
        <v>28864.835999999999</v>
      </c>
      <c r="AD148" s="231">
        <f t="shared" si="1394"/>
        <v>0</v>
      </c>
      <c r="AE148" s="231">
        <f t="shared" si="1394"/>
        <v>0</v>
      </c>
      <c r="AF148" s="231">
        <f t="shared" si="1394"/>
        <v>4</v>
      </c>
      <c r="AG148" s="231">
        <f t="shared" si="1394"/>
        <v>46183.7376</v>
      </c>
      <c r="AH148" s="231">
        <f t="shared" si="1394"/>
        <v>559</v>
      </c>
      <c r="AI148" s="231">
        <f t="shared" si="1394"/>
        <v>28599254.837999996</v>
      </c>
      <c r="AJ148" s="231">
        <f t="shared" si="1394"/>
        <v>0</v>
      </c>
      <c r="AK148" s="231">
        <f t="shared" si="1394"/>
        <v>0</v>
      </c>
      <c r="AL148" s="231">
        <f t="shared" si="1394"/>
        <v>0</v>
      </c>
      <c r="AM148" s="231">
        <f t="shared" si="1394"/>
        <v>0</v>
      </c>
      <c r="AN148" s="231">
        <f t="shared" si="1394"/>
        <v>0</v>
      </c>
      <c r="AO148" s="231">
        <f t="shared" si="1394"/>
        <v>0</v>
      </c>
      <c r="AP148" s="231">
        <f t="shared" si="1394"/>
        <v>0</v>
      </c>
      <c r="AQ148" s="231">
        <f t="shared" si="1394"/>
        <v>0</v>
      </c>
      <c r="AR148" s="231">
        <f t="shared" si="1394"/>
        <v>5</v>
      </c>
      <c r="AS148" s="231">
        <f t="shared" si="1394"/>
        <v>48108.06</v>
      </c>
      <c r="AT148" s="231">
        <f t="shared" si="1394"/>
        <v>2</v>
      </c>
      <c r="AU148" s="231">
        <f t="shared" si="1394"/>
        <v>19243.223999999998</v>
      </c>
      <c r="AV148" s="231">
        <f t="shared" si="1394"/>
        <v>100</v>
      </c>
      <c r="AW148" s="231">
        <f t="shared" si="1394"/>
        <v>962161.2</v>
      </c>
      <c r="AX148" s="231">
        <f t="shared" si="1394"/>
        <v>0</v>
      </c>
      <c r="AY148" s="231">
        <f t="shared" si="1394"/>
        <v>0</v>
      </c>
      <c r="AZ148" s="231">
        <f t="shared" si="1394"/>
        <v>0</v>
      </c>
      <c r="BA148" s="231">
        <f t="shared" si="1394"/>
        <v>0</v>
      </c>
      <c r="BB148" s="231">
        <f t="shared" si="1394"/>
        <v>4</v>
      </c>
      <c r="BC148" s="231">
        <f t="shared" si="1394"/>
        <v>38486.447999999997</v>
      </c>
      <c r="BD148" s="231">
        <f t="shared" si="1394"/>
        <v>0</v>
      </c>
      <c r="BE148" s="231">
        <f t="shared" si="1394"/>
        <v>0</v>
      </c>
      <c r="BF148" s="231">
        <f t="shared" si="1394"/>
        <v>3</v>
      </c>
      <c r="BG148" s="231">
        <f t="shared" si="1394"/>
        <v>28864.835999999999</v>
      </c>
      <c r="BH148" s="231">
        <f t="shared" si="1394"/>
        <v>140</v>
      </c>
      <c r="BI148" s="231">
        <f t="shared" si="1394"/>
        <v>1347025.68</v>
      </c>
      <c r="BJ148" s="231">
        <f t="shared" si="1394"/>
        <v>24</v>
      </c>
      <c r="BK148" s="231">
        <f t="shared" si="1394"/>
        <v>230918.68799999999</v>
      </c>
      <c r="BL148" s="231">
        <f t="shared" si="1394"/>
        <v>7</v>
      </c>
      <c r="BM148" s="231">
        <f t="shared" si="1394"/>
        <v>67351.284</v>
      </c>
      <c r="BN148" s="231">
        <f t="shared" si="1394"/>
        <v>0</v>
      </c>
      <c r="BO148" s="231">
        <f t="shared" si="1394"/>
        <v>0</v>
      </c>
      <c r="BP148" s="231">
        <f t="shared" si="1394"/>
        <v>6</v>
      </c>
      <c r="BQ148" s="231">
        <f t="shared" si="1394"/>
        <v>57729.671999999999</v>
      </c>
      <c r="BR148" s="231">
        <f t="shared" si="1394"/>
        <v>3</v>
      </c>
      <c r="BS148" s="231">
        <f t="shared" si="1394"/>
        <v>28864.835999999999</v>
      </c>
      <c r="BT148" s="231">
        <f t="shared" si="1394"/>
        <v>0</v>
      </c>
      <c r="BU148" s="231">
        <f t="shared" si="1394"/>
        <v>0</v>
      </c>
      <c r="BV148" s="231">
        <f t="shared" si="1394"/>
        <v>0</v>
      </c>
      <c r="BW148" s="231">
        <f t="shared" si="1394"/>
        <v>0</v>
      </c>
      <c r="BX148" s="231">
        <f t="shared" si="1394"/>
        <v>0</v>
      </c>
      <c r="BY148" s="231">
        <f t="shared" si="1394"/>
        <v>0</v>
      </c>
      <c r="BZ148" s="231">
        <f t="shared" si="1394"/>
        <v>63</v>
      </c>
      <c r="CA148" s="231">
        <f t="shared" ref="CA148:EK148" si="1395">SUM(CA149:CA156)</f>
        <v>606161.55599999998</v>
      </c>
      <c r="CB148" s="231">
        <f t="shared" si="1395"/>
        <v>0</v>
      </c>
      <c r="CC148" s="231">
        <f t="shared" si="1395"/>
        <v>0</v>
      </c>
      <c r="CD148" s="231">
        <f t="shared" si="1395"/>
        <v>0</v>
      </c>
      <c r="CE148" s="231">
        <f t="shared" si="1395"/>
        <v>0</v>
      </c>
      <c r="CF148" s="231">
        <f t="shared" si="1395"/>
        <v>0</v>
      </c>
      <c r="CG148" s="231">
        <f t="shared" si="1395"/>
        <v>0</v>
      </c>
      <c r="CH148" s="231">
        <f t="shared" si="1395"/>
        <v>220</v>
      </c>
      <c r="CI148" s="231">
        <f t="shared" si="1395"/>
        <v>2540105.568</v>
      </c>
      <c r="CJ148" s="231">
        <f t="shared" si="1395"/>
        <v>0</v>
      </c>
      <c r="CK148" s="231">
        <f t="shared" si="1395"/>
        <v>0</v>
      </c>
      <c r="CL148" s="231">
        <f t="shared" si="1395"/>
        <v>0</v>
      </c>
      <c r="CM148" s="231">
        <f t="shared" si="1395"/>
        <v>0</v>
      </c>
      <c r="CN148" s="231">
        <f t="shared" si="1395"/>
        <v>0</v>
      </c>
      <c r="CO148" s="231">
        <f t="shared" si="1395"/>
        <v>0</v>
      </c>
      <c r="CP148" s="231">
        <f t="shared" si="1395"/>
        <v>6</v>
      </c>
      <c r="CQ148" s="231">
        <f t="shared" si="1395"/>
        <v>69275.606400000004</v>
      </c>
      <c r="CR148" s="231">
        <f t="shared" si="1395"/>
        <v>0</v>
      </c>
      <c r="CS148" s="231">
        <f t="shared" si="1395"/>
        <v>0</v>
      </c>
      <c r="CT148" s="231">
        <f t="shared" si="1395"/>
        <v>0</v>
      </c>
      <c r="CU148" s="231">
        <f t="shared" si="1395"/>
        <v>0</v>
      </c>
      <c r="CV148" s="231">
        <f t="shared" si="1395"/>
        <v>15</v>
      </c>
      <c r="CW148" s="231">
        <f t="shared" si="1395"/>
        <v>173189.016</v>
      </c>
      <c r="CX148" s="231">
        <f t="shared" si="1395"/>
        <v>0</v>
      </c>
      <c r="CY148" s="231">
        <f t="shared" si="1395"/>
        <v>0</v>
      </c>
      <c r="CZ148" s="231">
        <f t="shared" si="1395"/>
        <v>0</v>
      </c>
      <c r="DA148" s="231">
        <f t="shared" si="1395"/>
        <v>0</v>
      </c>
      <c r="DB148" s="231">
        <f t="shared" si="1395"/>
        <v>0</v>
      </c>
      <c r="DC148" s="231">
        <f t="shared" si="1395"/>
        <v>0</v>
      </c>
      <c r="DD148" s="231">
        <f t="shared" si="1395"/>
        <v>1</v>
      </c>
      <c r="DE148" s="231">
        <f t="shared" si="1395"/>
        <v>11545.9344</v>
      </c>
      <c r="DF148" s="231">
        <f t="shared" si="1395"/>
        <v>0</v>
      </c>
      <c r="DG148" s="231">
        <f t="shared" si="1395"/>
        <v>0</v>
      </c>
      <c r="DH148" s="231">
        <f t="shared" si="1395"/>
        <v>0</v>
      </c>
      <c r="DI148" s="231">
        <f t="shared" si="1395"/>
        <v>0</v>
      </c>
      <c r="DJ148" s="231">
        <f t="shared" si="1395"/>
        <v>0</v>
      </c>
      <c r="DK148" s="231">
        <f t="shared" si="1395"/>
        <v>0</v>
      </c>
      <c r="DL148" s="231">
        <f t="shared" si="1395"/>
        <v>0</v>
      </c>
      <c r="DM148" s="231">
        <f t="shared" si="1395"/>
        <v>0</v>
      </c>
      <c r="DN148" s="231">
        <f t="shared" si="1395"/>
        <v>0</v>
      </c>
      <c r="DO148" s="231">
        <f t="shared" si="1395"/>
        <v>0</v>
      </c>
      <c r="DP148" s="231">
        <f t="shared" si="1395"/>
        <v>0</v>
      </c>
      <c r="DQ148" s="231">
        <f t="shared" si="1395"/>
        <v>0</v>
      </c>
      <c r="DR148" s="231">
        <f t="shared" si="1395"/>
        <v>0</v>
      </c>
      <c r="DS148" s="231">
        <f t="shared" si="1395"/>
        <v>0</v>
      </c>
      <c r="DT148" s="231">
        <f t="shared" si="1395"/>
        <v>1440</v>
      </c>
      <c r="DU148" s="231">
        <f t="shared" si="1395"/>
        <v>53061446.870784007</v>
      </c>
      <c r="DV148" s="231">
        <f t="shared" si="1395"/>
        <v>0</v>
      </c>
      <c r="DW148" s="231">
        <f t="shared" si="1395"/>
        <v>0</v>
      </c>
      <c r="DX148" s="231">
        <f t="shared" si="1395"/>
        <v>0</v>
      </c>
      <c r="DY148" s="231">
        <f t="shared" si="1395"/>
        <v>0</v>
      </c>
      <c r="DZ148" s="231">
        <f t="shared" si="1395"/>
        <v>0</v>
      </c>
      <c r="EA148" s="231">
        <f t="shared" si="1395"/>
        <v>0</v>
      </c>
      <c r="EB148" s="231">
        <f t="shared" si="1395"/>
        <v>0</v>
      </c>
      <c r="EC148" s="231">
        <f t="shared" si="1395"/>
        <v>0</v>
      </c>
      <c r="ED148" s="231">
        <f t="shared" si="1395"/>
        <v>0</v>
      </c>
      <c r="EE148" s="231">
        <f t="shared" si="1395"/>
        <v>0</v>
      </c>
      <c r="EF148" s="231">
        <f t="shared" si="1395"/>
        <v>0</v>
      </c>
      <c r="EG148" s="231">
        <f t="shared" si="1395"/>
        <v>0</v>
      </c>
      <c r="EH148" s="231">
        <f t="shared" si="1395"/>
        <v>0</v>
      </c>
      <c r="EI148" s="231">
        <f t="shared" si="1395"/>
        <v>0</v>
      </c>
      <c r="EJ148" s="231">
        <f t="shared" si="1395"/>
        <v>0</v>
      </c>
      <c r="EK148" s="231">
        <f t="shared" si="1395"/>
        <v>0</v>
      </c>
      <c r="EL148" s="231"/>
      <c r="EM148" s="231"/>
      <c r="EN148" s="231">
        <f t="shared" ref="EN148:EO148" si="1396">SUM(EN149:EN156)</f>
        <v>8249</v>
      </c>
      <c r="EO148" s="231">
        <f t="shared" si="1396"/>
        <v>255252347.98430398</v>
      </c>
    </row>
    <row r="149" spans="1:145" s="158" customFormat="1" ht="18" customHeight="1" x14ac:dyDescent="0.25">
      <c r="A149" s="190"/>
      <c r="B149" s="190">
        <v>113</v>
      </c>
      <c r="C149" s="156" t="s">
        <v>360</v>
      </c>
      <c r="D149" s="209" t="s">
        <v>361</v>
      </c>
      <c r="E149" s="192">
        <v>17622</v>
      </c>
      <c r="F149" s="193">
        <v>0.39</v>
      </c>
      <c r="G149" s="194"/>
      <c r="H149" s="195">
        <v>1</v>
      </c>
      <c r="I149" s="157"/>
      <c r="J149" s="66">
        <v>1.4</v>
      </c>
      <c r="K149" s="66">
        <v>1.68</v>
      </c>
      <c r="L149" s="66">
        <v>2.23</v>
      </c>
      <c r="M149" s="69">
        <v>2.57</v>
      </c>
      <c r="N149" s="63"/>
      <c r="O149" s="41">
        <f t="shared" ref="O149:O154" si="1397">(N149*$E149*$F149*$H149*$J149*O$10)</f>
        <v>0</v>
      </c>
      <c r="P149" s="196">
        <v>403</v>
      </c>
      <c r="Q149" s="41">
        <f t="shared" ref="Q149:Q154" si="1398">(P149*$E149*$F149*$H149*$J149*Q$10)</f>
        <v>3877509.6359999999</v>
      </c>
      <c r="R149" s="196"/>
      <c r="S149" s="41">
        <f t="shared" ref="S149:S154" si="1399">(R149*$E149*$F149*$H149*$J149*S$10)</f>
        <v>0</v>
      </c>
      <c r="T149" s="63"/>
      <c r="U149" s="41">
        <f t="shared" ref="U149:U154" si="1400">(T149*$E149*$F149*$H149*$J149*U$10)</f>
        <v>0</v>
      </c>
      <c r="V149" s="63"/>
      <c r="W149" s="41">
        <f t="shared" ref="W149:W154" si="1401">(V149*$E149*$F149*$H149*$J149*W$10)</f>
        <v>0</v>
      </c>
      <c r="X149" s="63">
        <v>40</v>
      </c>
      <c r="Y149" s="41">
        <f t="shared" ref="Y149:Y154" si="1402">(X149*$E149*$F149*$H149*$J149*Y$10)</f>
        <v>384864.48</v>
      </c>
      <c r="Z149" s="196">
        <v>1</v>
      </c>
      <c r="AA149" s="41">
        <f t="shared" ref="AA149:AA154" si="1403">(Z149*$E149*$F149*$H149*$J149*AA$10)</f>
        <v>9621.6119999999992</v>
      </c>
      <c r="AB149" s="63">
        <v>3</v>
      </c>
      <c r="AC149" s="41">
        <f t="shared" ref="AC149:AC154" si="1404">(AB149*$E149*$F149*$H149*$J149*AC$10)</f>
        <v>28864.835999999999</v>
      </c>
      <c r="AD149" s="196"/>
      <c r="AE149" s="63">
        <f t="shared" ref="AE149:AE154" si="1405">SUM(AD149*$E149*$F149*$H149*$K149*$AE$10)</f>
        <v>0</v>
      </c>
      <c r="AF149" s="196">
        <v>4</v>
      </c>
      <c r="AG149" s="63">
        <f t="shared" ref="AG149:AG154" si="1406">SUM(AF149*$E149*$F149*$H149*$K149)</f>
        <v>46183.7376</v>
      </c>
      <c r="AH149" s="40">
        <v>63</v>
      </c>
      <c r="AI149" s="43">
        <f t="shared" ref="AI149:AI154" si="1407">(AH149*$E149*$F149*$H149*$J149*AI$10)</f>
        <v>606161.55599999998</v>
      </c>
      <c r="AJ149" s="40"/>
      <c r="AK149" s="43">
        <f t="shared" ref="AK149:AK154" si="1408">(AJ149*$E149*$F149*$H149*$J149*AK$10)</f>
        <v>0</v>
      </c>
      <c r="AL149" s="40"/>
      <c r="AM149" s="43">
        <f t="shared" ref="AM149:AM154" si="1409">(AL149*$E149*$F149*$H149*$J149*AM$10)</f>
        <v>0</v>
      </c>
      <c r="AN149" s="40"/>
      <c r="AO149" s="43">
        <f t="shared" ref="AO149:AO154" si="1410">(AN149*$E149*$F149*$H149*$J149*AO$10)</f>
        <v>0</v>
      </c>
      <c r="AP149" s="40"/>
      <c r="AQ149" s="43">
        <f t="shared" ref="AQ149:AQ154" si="1411">(AP149*$E149*$F149*$H149*$J149*AQ$10)</f>
        <v>0</v>
      </c>
      <c r="AR149" s="40">
        <v>5</v>
      </c>
      <c r="AS149" s="43">
        <f t="shared" ref="AS149:AS154" si="1412">(AR149*$E149*$F149*$H149*$J149*AS$10)</f>
        <v>48108.06</v>
      </c>
      <c r="AT149" s="40">
        <v>2</v>
      </c>
      <c r="AU149" s="43">
        <f t="shared" ref="AU149:AU154" si="1413">(AT149*$E149*$F149*$H149*$J149*AU$10)</f>
        <v>19243.223999999998</v>
      </c>
      <c r="AV149" s="40">
        <v>100</v>
      </c>
      <c r="AW149" s="43">
        <f t="shared" ref="AW149:AW154" si="1414">(AV149*$E149*$F149*$H149*$J149*AW$10)</f>
        <v>962161.2</v>
      </c>
      <c r="AX149" s="40"/>
      <c r="AY149" s="43">
        <f t="shared" ref="AY149:AY154" si="1415">(AX149*$E149*$F149*$H149*$J149*AY$10)</f>
        <v>0</v>
      </c>
      <c r="AZ149" s="40"/>
      <c r="BA149" s="43">
        <f t="shared" ref="BA149:BA154" si="1416">(AZ149*$E149*$F149*$H149*$J149*BA$10)</f>
        <v>0</v>
      </c>
      <c r="BB149" s="40">
        <v>4</v>
      </c>
      <c r="BC149" s="43">
        <f t="shared" ref="BC149:BC154" si="1417">(BB149*$E149*$F149*$H149*$J149*BC$10)</f>
        <v>38486.447999999997</v>
      </c>
      <c r="BD149" s="40"/>
      <c r="BE149" s="43">
        <f t="shared" ref="BE149:BE154" si="1418">(BD149*$E149*$F149*$H149*$J149*BE$10)</f>
        <v>0</v>
      </c>
      <c r="BF149" s="40">
        <v>3</v>
      </c>
      <c r="BG149" s="43">
        <f t="shared" ref="BG149:BG154" si="1419">(BF149*$E149*$F149*$H149*$J149*BG$10)</f>
        <v>28864.835999999999</v>
      </c>
      <c r="BH149" s="40">
        <v>140</v>
      </c>
      <c r="BI149" s="43">
        <f t="shared" ref="BI149:BI154" si="1420">(BH149*$E149*$F149*$H149*$J149*BI$10)</f>
        <v>1347025.68</v>
      </c>
      <c r="BJ149" s="40">
        <v>24</v>
      </c>
      <c r="BK149" s="43">
        <f t="shared" ref="BK149:BK154" si="1421">(BJ149*$E149*$F149*$H149*$J149*BK$10)</f>
        <v>230918.68799999999</v>
      </c>
      <c r="BL149" s="40">
        <v>7</v>
      </c>
      <c r="BM149" s="43">
        <f t="shared" ref="BM149:BM154" si="1422">(BL149*$E149*$F149*$H149*$J149*BM$10)</f>
        <v>67351.284</v>
      </c>
      <c r="BN149" s="76"/>
      <c r="BO149" s="43">
        <f t="shared" ref="BO149:BO154" si="1423">(BN149*$E149*$F149*$H149*$J149*BO$10)</f>
        <v>0</v>
      </c>
      <c r="BP149" s="40">
        <v>6</v>
      </c>
      <c r="BQ149" s="43">
        <f t="shared" ref="BQ149:BQ154" si="1424">(BP149*$E149*$F149*$H149*$J149*BQ$10)</f>
        <v>57729.671999999999</v>
      </c>
      <c r="BR149" s="40">
        <v>3</v>
      </c>
      <c r="BS149" s="43">
        <f t="shared" ref="BS149:BS154" si="1425">(BR149*$E149*$F149*$H149*$J149*BS$10)</f>
        <v>28864.835999999999</v>
      </c>
      <c r="BT149" s="40"/>
      <c r="BU149" s="43">
        <f t="shared" ref="BU149:BU154" si="1426">(BT149*$E149*$F149*$H149*$J149*BU$10)</f>
        <v>0</v>
      </c>
      <c r="BV149" s="40"/>
      <c r="BW149" s="43">
        <f t="shared" ref="BW149:BW154" si="1427">(BV149*$E149*$F149*$H149*$J149*BW$10)</f>
        <v>0</v>
      </c>
      <c r="BX149" s="40"/>
      <c r="BY149" s="43">
        <f t="shared" ref="BY149:BY154" si="1428">(BX149*$E149*$F149*$H149*$J149*BY$10)</f>
        <v>0</v>
      </c>
      <c r="BZ149" s="40">
        <v>63</v>
      </c>
      <c r="CA149" s="43">
        <f t="shared" ref="CA149:CA154" si="1429">(BZ149*$E149*$F149*$H149*$J149*CA$10)</f>
        <v>606161.55599999998</v>
      </c>
      <c r="CB149" s="196"/>
      <c r="CC149" s="41">
        <f t="shared" ref="CC149:CC154" si="1430">SUM(CB149*$E149*$F149*$H149*$K149*CC$10)</f>
        <v>0</v>
      </c>
      <c r="CD149" s="63"/>
      <c r="CE149" s="41">
        <f t="shared" ref="CE149:CE154" si="1431">SUM(CD149*$E149*$F149*$H149*$K149*CE$10)</f>
        <v>0</v>
      </c>
      <c r="CF149" s="63"/>
      <c r="CG149" s="41">
        <f t="shared" ref="CG149:CG154" si="1432">SUM(CF149*$E149*$F149*$H149*$K149*CG$10)</f>
        <v>0</v>
      </c>
      <c r="CH149" s="196">
        <v>220</v>
      </c>
      <c r="CI149" s="41">
        <f t="shared" ref="CI149:CI154" si="1433">SUM(CH149*$E149*$F149*$H149*$K149*CI$10)</f>
        <v>2540105.568</v>
      </c>
      <c r="CJ149" s="196"/>
      <c r="CK149" s="41">
        <f t="shared" ref="CK149:CK154" si="1434">SUM(CJ149*$E149*$F149*$H149*$K149*CK$10)</f>
        <v>0</v>
      </c>
      <c r="CL149" s="63"/>
      <c r="CM149" s="41">
        <f t="shared" ref="CM149:CM154" si="1435">SUM(CL149*$E149*$F149*$H149*$K149*CM$10)</f>
        <v>0</v>
      </c>
      <c r="CN149" s="63"/>
      <c r="CO149" s="41">
        <f t="shared" ref="CO149:CO154" si="1436">SUM(CN149*$E149*$F149*$H149*$K149*CO$10)</f>
        <v>0</v>
      </c>
      <c r="CP149" s="196">
        <v>6</v>
      </c>
      <c r="CQ149" s="41">
        <f t="shared" ref="CQ149:CQ154" si="1437">SUM(CP149*$E149*$F149*$H149*$K149*CQ$10)</f>
        <v>69275.606400000004</v>
      </c>
      <c r="CR149" s="63"/>
      <c r="CS149" s="41">
        <f t="shared" ref="CS149:CS154" si="1438">SUM(CR149*$E149*$F149*$H149*$K149*CS$10)</f>
        <v>0</v>
      </c>
      <c r="CT149" s="63"/>
      <c r="CU149" s="41">
        <f t="shared" ref="CU149:CU154" si="1439">SUM(CT149*$E149*$F149*$H149*$K149*CU$10)</f>
        <v>0</v>
      </c>
      <c r="CV149" s="63">
        <v>15</v>
      </c>
      <c r="CW149" s="41">
        <f t="shared" ref="CW149:CW154" si="1440">SUM(CV149*$E149*$F149*$H149*$K149*CW$10)</f>
        <v>173189.016</v>
      </c>
      <c r="CX149" s="63"/>
      <c r="CY149" s="41">
        <f t="shared" ref="CY149:CY154" si="1441">SUM(CX149*$E149*$F149*$H149*$K149*CY$10)</f>
        <v>0</v>
      </c>
      <c r="CZ149" s="63"/>
      <c r="DA149" s="41">
        <f t="shared" ref="DA149:DA154" si="1442">SUM(CZ149*$E149*$F149*$H149*$K149*DA$10)</f>
        <v>0</v>
      </c>
      <c r="DB149" s="63"/>
      <c r="DC149" s="41">
        <f t="shared" ref="DC149:DC154" si="1443">SUM(DB149*$E149*$F149*$H149*$K149*DC$10)</f>
        <v>0</v>
      </c>
      <c r="DD149" s="63">
        <v>1</v>
      </c>
      <c r="DE149" s="63">
        <f t="shared" ref="DE149:DE154" si="1444">SUM(DD149*$E149*$F149*$H149*$K149*DE$10)</f>
        <v>11545.9344</v>
      </c>
      <c r="DF149" s="197">
        <v>0</v>
      </c>
      <c r="DG149" s="63">
        <f t="shared" ref="DG149:DG154" si="1445">SUM(DF149*$E149*$F149*$H149*$K149*DG$10)</f>
        <v>0</v>
      </c>
      <c r="DH149" s="63"/>
      <c r="DI149" s="63">
        <f t="shared" ref="DI149:DI154" si="1446">SUM(DH149*$E149*$F149*$H149*$L149*DI$10)</f>
        <v>0</v>
      </c>
      <c r="DJ149" s="63"/>
      <c r="DK149" s="63">
        <f t="shared" ref="DK149:DK154" si="1447">SUM(DJ149*$E149*$F149*$H149*$M149*DK$10)</f>
        <v>0</v>
      </c>
      <c r="DL149" s="200"/>
      <c r="DM149" s="41">
        <f t="shared" ref="DM149:DM154" si="1448">(DL149*$E149*$F149*$H149*$J149*DM$10)</f>
        <v>0</v>
      </c>
      <c r="DN149" s="63"/>
      <c r="DO149" s="41">
        <f t="shared" ref="DO149:DO154" si="1449">(DN149*$E149*$F149*$H149*$J149*DO$10)</f>
        <v>0</v>
      </c>
      <c r="DP149" s="63"/>
      <c r="DQ149" s="41">
        <f t="shared" ref="DQ149:DQ154" si="1450">SUM(DP149*$E149*$F149*$H149)</f>
        <v>0</v>
      </c>
      <c r="DR149" s="63"/>
      <c r="DS149" s="196"/>
      <c r="DT149" s="63"/>
      <c r="DU149" s="41">
        <f t="shared" ref="DU149:DU154" si="1451">(DT149*$E149*$F149*$H149*$J149*DU$10)</f>
        <v>0</v>
      </c>
      <c r="DV149" s="63"/>
      <c r="DW149" s="41">
        <f t="shared" ref="DW149:DW154" si="1452">(DV149*$E149*$F149*$H149*$J149*DW$10)</f>
        <v>0</v>
      </c>
      <c r="DX149" s="63"/>
      <c r="DY149" s="196"/>
      <c r="DZ149" s="64"/>
      <c r="EA149" s="64"/>
      <c r="EB149" s="200"/>
      <c r="EC149" s="196">
        <f t="shared" ref="EC149:EC154" si="1453">(EB149*$E149*$F149*$H149*$J149)</f>
        <v>0</v>
      </c>
      <c r="ED149" s="200"/>
      <c r="EE149" s="200"/>
      <c r="EF149" s="200"/>
      <c r="EG149" s="47">
        <f t="shared" ref="EG149:EG154" si="1454">(EF149*$E149*$F149*$H149*$J149)</f>
        <v>0</v>
      </c>
      <c r="EH149" s="77"/>
      <c r="EI149" s="77"/>
      <c r="EJ149" s="77"/>
      <c r="EK149" s="77"/>
      <c r="EL149" s="47"/>
      <c r="EM149" s="77"/>
      <c r="EN149" s="198">
        <f t="shared" ref="EN149:EO156" si="1455">SUM(N149,P149,R149,T149,V149,X149,Z149,AB149,AD149,AF149,AH149,AJ149,AL149,AN149,AP149,AR149,AT149,AV149,AX149,AZ149,BB149,BD149,BF149,BH149,BJ149,BL149,BN149,BP149,BR149,BT149,BV149,BX149,BZ149,CB149,CD149,CF149,CH149,CJ149,CL149,CN149,CP149,CR149,CT149,CV149,CX149,CZ149,DB149,DD149,DF149,DH149,DJ149,DL149,DN149,DP149,DR149,DT149,DV149,DX149,DZ149,EB149,ED149,EF149,EH149,EJ149,EL149)</f>
        <v>1113</v>
      </c>
      <c r="EO149" s="198">
        <f t="shared" si="1455"/>
        <v>11182237.466400001</v>
      </c>
    </row>
    <row r="150" spans="1:145" ht="18.75" customHeight="1" x14ac:dyDescent="0.25">
      <c r="A150" s="34"/>
      <c r="B150" s="34">
        <v>114</v>
      </c>
      <c r="C150" s="153" t="s">
        <v>362</v>
      </c>
      <c r="D150" s="80" t="s">
        <v>363</v>
      </c>
      <c r="E150" s="36">
        <v>17622</v>
      </c>
      <c r="F150" s="86">
        <v>0.67</v>
      </c>
      <c r="G150" s="38"/>
      <c r="H150" s="75">
        <v>0.95</v>
      </c>
      <c r="I150" s="75"/>
      <c r="J150" s="66">
        <v>1.4</v>
      </c>
      <c r="K150" s="66">
        <v>1.68</v>
      </c>
      <c r="L150" s="66">
        <v>2.23</v>
      </c>
      <c r="M150" s="69">
        <v>2.57</v>
      </c>
      <c r="N150" s="57"/>
      <c r="O150" s="41">
        <f t="shared" si="1397"/>
        <v>0</v>
      </c>
      <c r="P150" s="87">
        <v>0</v>
      </c>
      <c r="Q150" s="41">
        <f t="shared" si="1398"/>
        <v>0</v>
      </c>
      <c r="R150" s="87"/>
      <c r="S150" s="41">
        <f t="shared" si="1399"/>
        <v>0</v>
      </c>
      <c r="T150" s="57"/>
      <c r="U150" s="41">
        <f t="shared" si="1400"/>
        <v>0</v>
      </c>
      <c r="V150" s="57"/>
      <c r="W150" s="41">
        <f t="shared" si="1401"/>
        <v>0</v>
      </c>
      <c r="X150" s="40">
        <v>1500</v>
      </c>
      <c r="Y150" s="41">
        <f t="shared" si="1402"/>
        <v>23554446.299999997</v>
      </c>
      <c r="Z150" s="87"/>
      <c r="AA150" s="41">
        <f t="shared" si="1403"/>
        <v>0</v>
      </c>
      <c r="AB150" s="57"/>
      <c r="AC150" s="41">
        <f t="shared" si="1404"/>
        <v>0</v>
      </c>
      <c r="AD150" s="87"/>
      <c r="AE150" s="40">
        <f t="shared" si="1405"/>
        <v>0</v>
      </c>
      <c r="AF150" s="46"/>
      <c r="AG150" s="40">
        <f t="shared" si="1406"/>
        <v>0</v>
      </c>
      <c r="AH150" s="40">
        <v>210</v>
      </c>
      <c r="AI150" s="43">
        <f t="shared" si="1407"/>
        <v>3297622.4820000003</v>
      </c>
      <c r="AJ150" s="57"/>
      <c r="AK150" s="43">
        <f t="shared" si="1408"/>
        <v>0</v>
      </c>
      <c r="AL150" s="40"/>
      <c r="AM150" s="43">
        <f t="shared" si="1409"/>
        <v>0</v>
      </c>
      <c r="AN150" s="57"/>
      <c r="AO150" s="43">
        <f t="shared" si="1410"/>
        <v>0</v>
      </c>
      <c r="AP150" s="57"/>
      <c r="AQ150" s="43">
        <f t="shared" si="1411"/>
        <v>0</v>
      </c>
      <c r="AR150" s="57"/>
      <c r="AS150" s="43">
        <f t="shared" si="1412"/>
        <v>0</v>
      </c>
      <c r="AT150" s="57"/>
      <c r="AU150" s="43">
        <f t="shared" si="1413"/>
        <v>0</v>
      </c>
      <c r="AV150" s="57"/>
      <c r="AW150" s="43">
        <f t="shared" si="1414"/>
        <v>0</v>
      </c>
      <c r="AX150" s="57"/>
      <c r="AY150" s="43">
        <f t="shared" si="1415"/>
        <v>0</v>
      </c>
      <c r="AZ150" s="57"/>
      <c r="BA150" s="43">
        <f t="shared" si="1416"/>
        <v>0</v>
      </c>
      <c r="BB150" s="57"/>
      <c r="BC150" s="43">
        <f t="shared" si="1417"/>
        <v>0</v>
      </c>
      <c r="BD150" s="57"/>
      <c r="BE150" s="43">
        <f t="shared" si="1418"/>
        <v>0</v>
      </c>
      <c r="BF150" s="57"/>
      <c r="BG150" s="43">
        <f t="shared" si="1419"/>
        <v>0</v>
      </c>
      <c r="BH150" s="57"/>
      <c r="BI150" s="43">
        <f t="shared" si="1420"/>
        <v>0</v>
      </c>
      <c r="BJ150" s="57"/>
      <c r="BK150" s="43">
        <f t="shared" si="1421"/>
        <v>0</v>
      </c>
      <c r="BL150" s="57"/>
      <c r="BM150" s="43">
        <f t="shared" si="1422"/>
        <v>0</v>
      </c>
      <c r="BN150" s="88"/>
      <c r="BO150" s="43">
        <f t="shared" si="1423"/>
        <v>0</v>
      </c>
      <c r="BP150" s="57"/>
      <c r="BQ150" s="43">
        <f t="shared" si="1424"/>
        <v>0</v>
      </c>
      <c r="BR150" s="57"/>
      <c r="BS150" s="43">
        <f t="shared" si="1425"/>
        <v>0</v>
      </c>
      <c r="BT150" s="40"/>
      <c r="BU150" s="43">
        <f t="shared" si="1426"/>
        <v>0</v>
      </c>
      <c r="BV150" s="57"/>
      <c r="BW150" s="43">
        <f t="shared" si="1427"/>
        <v>0</v>
      </c>
      <c r="BX150" s="57"/>
      <c r="BY150" s="43">
        <f t="shared" si="1428"/>
        <v>0</v>
      </c>
      <c r="BZ150" s="40">
        <v>0</v>
      </c>
      <c r="CA150" s="43">
        <f t="shared" si="1429"/>
        <v>0</v>
      </c>
      <c r="CB150" s="87"/>
      <c r="CC150" s="43">
        <f t="shared" si="1430"/>
        <v>0</v>
      </c>
      <c r="CD150" s="57"/>
      <c r="CE150" s="43">
        <f t="shared" si="1431"/>
        <v>0</v>
      </c>
      <c r="CF150" s="57"/>
      <c r="CG150" s="43">
        <f t="shared" si="1432"/>
        <v>0</v>
      </c>
      <c r="CH150" s="87"/>
      <c r="CI150" s="43">
        <f t="shared" si="1433"/>
        <v>0</v>
      </c>
      <c r="CJ150" s="87"/>
      <c r="CK150" s="43">
        <f t="shared" si="1434"/>
        <v>0</v>
      </c>
      <c r="CL150" s="57"/>
      <c r="CM150" s="43">
        <f t="shared" si="1435"/>
        <v>0</v>
      </c>
      <c r="CN150" s="57"/>
      <c r="CO150" s="43">
        <f t="shared" si="1436"/>
        <v>0</v>
      </c>
      <c r="CP150" s="87"/>
      <c r="CQ150" s="43">
        <f t="shared" si="1437"/>
        <v>0</v>
      </c>
      <c r="CR150" s="57"/>
      <c r="CS150" s="43">
        <f t="shared" si="1438"/>
        <v>0</v>
      </c>
      <c r="CT150" s="57"/>
      <c r="CU150" s="43">
        <f t="shared" si="1439"/>
        <v>0</v>
      </c>
      <c r="CV150" s="57"/>
      <c r="CW150" s="43">
        <f t="shared" si="1440"/>
        <v>0</v>
      </c>
      <c r="CX150" s="40"/>
      <c r="CY150" s="43">
        <f t="shared" si="1441"/>
        <v>0</v>
      </c>
      <c r="CZ150" s="57"/>
      <c r="DA150" s="43">
        <f t="shared" si="1442"/>
        <v>0</v>
      </c>
      <c r="DB150" s="57"/>
      <c r="DC150" s="43">
        <f t="shared" si="1443"/>
        <v>0</v>
      </c>
      <c r="DD150" s="57"/>
      <c r="DE150" s="40">
        <f t="shared" si="1444"/>
        <v>0</v>
      </c>
      <c r="DF150" s="44">
        <v>0</v>
      </c>
      <c r="DG150" s="40">
        <f t="shared" si="1445"/>
        <v>0</v>
      </c>
      <c r="DH150" s="57"/>
      <c r="DI150" s="40">
        <f t="shared" si="1446"/>
        <v>0</v>
      </c>
      <c r="DJ150" s="57"/>
      <c r="DK150" s="40">
        <f t="shared" si="1447"/>
        <v>0</v>
      </c>
      <c r="DL150" s="40"/>
      <c r="DM150" s="41">
        <f t="shared" si="1448"/>
        <v>0</v>
      </c>
      <c r="DN150" s="40"/>
      <c r="DO150" s="41">
        <f t="shared" si="1449"/>
        <v>0</v>
      </c>
      <c r="DP150" s="57"/>
      <c r="DQ150" s="43">
        <f t="shared" si="1450"/>
        <v>0</v>
      </c>
      <c r="DR150" s="40"/>
      <c r="DS150" s="46"/>
      <c r="DT150" s="40">
        <v>300</v>
      </c>
      <c r="DU150" s="41">
        <f t="shared" si="1451"/>
        <v>4710889.26</v>
      </c>
      <c r="DV150" s="40"/>
      <c r="DW150" s="41">
        <f t="shared" si="1452"/>
        <v>0</v>
      </c>
      <c r="DX150" s="40"/>
      <c r="DY150" s="46"/>
      <c r="DZ150" s="45"/>
      <c r="EA150" s="45"/>
      <c r="EB150" s="57"/>
      <c r="EC150" s="46">
        <f t="shared" si="1453"/>
        <v>0</v>
      </c>
      <c r="ED150" s="57"/>
      <c r="EE150" s="57"/>
      <c r="EF150" s="57"/>
      <c r="EG150" s="47">
        <f t="shared" si="1454"/>
        <v>0</v>
      </c>
      <c r="EH150" s="77"/>
      <c r="EI150" s="77"/>
      <c r="EJ150" s="77"/>
      <c r="EK150" s="77"/>
      <c r="EL150" s="47"/>
      <c r="EM150" s="77"/>
      <c r="EN150" s="48">
        <f t="shared" si="1455"/>
        <v>2010</v>
      </c>
      <c r="EO150" s="48">
        <f t="shared" si="1455"/>
        <v>31562958.041999996</v>
      </c>
    </row>
    <row r="151" spans="1:145" s="158" customFormat="1" ht="15.75" customHeight="1" x14ac:dyDescent="0.25">
      <c r="A151" s="34"/>
      <c r="B151" s="34">
        <v>115</v>
      </c>
      <c r="C151" s="153" t="s">
        <v>364</v>
      </c>
      <c r="D151" s="80" t="s">
        <v>365</v>
      </c>
      <c r="E151" s="36">
        <v>17622</v>
      </c>
      <c r="F151" s="86">
        <v>1.0900000000000001</v>
      </c>
      <c r="G151" s="38"/>
      <c r="H151" s="75">
        <v>0.95</v>
      </c>
      <c r="I151" s="75"/>
      <c r="J151" s="66">
        <v>1.4</v>
      </c>
      <c r="K151" s="66">
        <v>1.68</v>
      </c>
      <c r="L151" s="66">
        <v>2.23</v>
      </c>
      <c r="M151" s="69">
        <v>2.57</v>
      </c>
      <c r="N151" s="57"/>
      <c r="O151" s="41">
        <f t="shared" si="1397"/>
        <v>0</v>
      </c>
      <c r="P151" s="87">
        <v>0</v>
      </c>
      <c r="Q151" s="41">
        <f t="shared" si="1398"/>
        <v>0</v>
      </c>
      <c r="R151" s="87"/>
      <c r="S151" s="41">
        <f t="shared" si="1399"/>
        <v>0</v>
      </c>
      <c r="T151" s="57"/>
      <c r="U151" s="41">
        <f t="shared" si="1400"/>
        <v>0</v>
      </c>
      <c r="V151" s="57"/>
      <c r="W151" s="41">
        <f t="shared" si="1401"/>
        <v>0</v>
      </c>
      <c r="X151" s="40">
        <v>800</v>
      </c>
      <c r="Y151" s="41">
        <f t="shared" si="1402"/>
        <v>20437290.719999999</v>
      </c>
      <c r="Z151" s="87"/>
      <c r="AA151" s="41">
        <f t="shared" si="1403"/>
        <v>0</v>
      </c>
      <c r="AB151" s="57"/>
      <c r="AC151" s="41">
        <f t="shared" si="1404"/>
        <v>0</v>
      </c>
      <c r="AD151" s="87"/>
      <c r="AE151" s="40">
        <f t="shared" si="1405"/>
        <v>0</v>
      </c>
      <c r="AF151" s="46"/>
      <c r="AG151" s="40">
        <f t="shared" si="1406"/>
        <v>0</v>
      </c>
      <c r="AH151" s="40">
        <v>0</v>
      </c>
      <c r="AI151" s="43">
        <f t="shared" si="1407"/>
        <v>0</v>
      </c>
      <c r="AJ151" s="57"/>
      <c r="AK151" s="43">
        <f t="shared" si="1408"/>
        <v>0</v>
      </c>
      <c r="AL151" s="40"/>
      <c r="AM151" s="43">
        <f t="shared" si="1409"/>
        <v>0</v>
      </c>
      <c r="AN151" s="57"/>
      <c r="AO151" s="43">
        <f t="shared" si="1410"/>
        <v>0</v>
      </c>
      <c r="AP151" s="57"/>
      <c r="AQ151" s="43">
        <f t="shared" si="1411"/>
        <v>0</v>
      </c>
      <c r="AR151" s="57"/>
      <c r="AS151" s="43">
        <f t="shared" si="1412"/>
        <v>0</v>
      </c>
      <c r="AT151" s="57"/>
      <c r="AU151" s="43">
        <f t="shared" si="1413"/>
        <v>0</v>
      </c>
      <c r="AV151" s="57"/>
      <c r="AW151" s="43">
        <f t="shared" si="1414"/>
        <v>0</v>
      </c>
      <c r="AX151" s="57"/>
      <c r="AY151" s="43">
        <f t="shared" si="1415"/>
        <v>0</v>
      </c>
      <c r="AZ151" s="57"/>
      <c r="BA151" s="43">
        <f t="shared" si="1416"/>
        <v>0</v>
      </c>
      <c r="BB151" s="57"/>
      <c r="BC151" s="43">
        <f t="shared" si="1417"/>
        <v>0</v>
      </c>
      <c r="BD151" s="57"/>
      <c r="BE151" s="43">
        <f t="shared" si="1418"/>
        <v>0</v>
      </c>
      <c r="BF151" s="57"/>
      <c r="BG151" s="43">
        <f t="shared" si="1419"/>
        <v>0</v>
      </c>
      <c r="BH151" s="57"/>
      <c r="BI151" s="43">
        <f t="shared" si="1420"/>
        <v>0</v>
      </c>
      <c r="BJ151" s="57"/>
      <c r="BK151" s="43">
        <f t="shared" si="1421"/>
        <v>0</v>
      </c>
      <c r="BL151" s="57"/>
      <c r="BM151" s="43">
        <f t="shared" si="1422"/>
        <v>0</v>
      </c>
      <c r="BN151" s="88"/>
      <c r="BO151" s="43">
        <f t="shared" si="1423"/>
        <v>0</v>
      </c>
      <c r="BP151" s="57"/>
      <c r="BQ151" s="43">
        <f t="shared" si="1424"/>
        <v>0</v>
      </c>
      <c r="BR151" s="57"/>
      <c r="BS151" s="43">
        <f t="shared" si="1425"/>
        <v>0</v>
      </c>
      <c r="BT151" s="40"/>
      <c r="BU151" s="43">
        <f t="shared" si="1426"/>
        <v>0</v>
      </c>
      <c r="BV151" s="57"/>
      <c r="BW151" s="43">
        <f t="shared" si="1427"/>
        <v>0</v>
      </c>
      <c r="BX151" s="57"/>
      <c r="BY151" s="43">
        <f t="shared" si="1428"/>
        <v>0</v>
      </c>
      <c r="BZ151" s="40">
        <v>0</v>
      </c>
      <c r="CA151" s="43">
        <f t="shared" si="1429"/>
        <v>0</v>
      </c>
      <c r="CB151" s="87"/>
      <c r="CC151" s="43">
        <f t="shared" si="1430"/>
        <v>0</v>
      </c>
      <c r="CD151" s="57"/>
      <c r="CE151" s="43">
        <f t="shared" si="1431"/>
        <v>0</v>
      </c>
      <c r="CF151" s="57"/>
      <c r="CG151" s="43">
        <f t="shared" si="1432"/>
        <v>0</v>
      </c>
      <c r="CH151" s="87"/>
      <c r="CI151" s="43">
        <f t="shared" si="1433"/>
        <v>0</v>
      </c>
      <c r="CJ151" s="87"/>
      <c r="CK151" s="43">
        <f t="shared" si="1434"/>
        <v>0</v>
      </c>
      <c r="CL151" s="57"/>
      <c r="CM151" s="43">
        <f t="shared" si="1435"/>
        <v>0</v>
      </c>
      <c r="CN151" s="57"/>
      <c r="CO151" s="43">
        <f t="shared" si="1436"/>
        <v>0</v>
      </c>
      <c r="CP151" s="87"/>
      <c r="CQ151" s="43">
        <f t="shared" si="1437"/>
        <v>0</v>
      </c>
      <c r="CR151" s="57"/>
      <c r="CS151" s="43">
        <f t="shared" si="1438"/>
        <v>0</v>
      </c>
      <c r="CT151" s="57"/>
      <c r="CU151" s="43">
        <f t="shared" si="1439"/>
        <v>0</v>
      </c>
      <c r="CV151" s="57"/>
      <c r="CW151" s="43">
        <f t="shared" si="1440"/>
        <v>0</v>
      </c>
      <c r="CX151" s="40"/>
      <c r="CY151" s="43">
        <f t="shared" si="1441"/>
        <v>0</v>
      </c>
      <c r="CZ151" s="57"/>
      <c r="DA151" s="43">
        <f t="shared" si="1442"/>
        <v>0</v>
      </c>
      <c r="DB151" s="57"/>
      <c r="DC151" s="43">
        <f t="shared" si="1443"/>
        <v>0</v>
      </c>
      <c r="DD151" s="57"/>
      <c r="DE151" s="40">
        <f t="shared" si="1444"/>
        <v>0</v>
      </c>
      <c r="DF151" s="44">
        <v>0</v>
      </c>
      <c r="DG151" s="40">
        <f t="shared" si="1445"/>
        <v>0</v>
      </c>
      <c r="DH151" s="57"/>
      <c r="DI151" s="40">
        <f t="shared" si="1446"/>
        <v>0</v>
      </c>
      <c r="DJ151" s="57"/>
      <c r="DK151" s="40">
        <f t="shared" si="1447"/>
        <v>0</v>
      </c>
      <c r="DL151" s="57"/>
      <c r="DM151" s="41">
        <f t="shared" si="1448"/>
        <v>0</v>
      </c>
      <c r="DN151" s="40"/>
      <c r="DO151" s="41">
        <f t="shared" si="1449"/>
        <v>0</v>
      </c>
      <c r="DP151" s="57"/>
      <c r="DQ151" s="43">
        <f t="shared" si="1450"/>
        <v>0</v>
      </c>
      <c r="DR151" s="40"/>
      <c r="DS151" s="46"/>
      <c r="DT151" s="40"/>
      <c r="DU151" s="41">
        <f t="shared" si="1451"/>
        <v>0</v>
      </c>
      <c r="DV151" s="40"/>
      <c r="DW151" s="41">
        <f t="shared" si="1452"/>
        <v>0</v>
      </c>
      <c r="DX151" s="40"/>
      <c r="DY151" s="46"/>
      <c r="DZ151" s="45"/>
      <c r="EA151" s="45"/>
      <c r="EB151" s="57"/>
      <c r="EC151" s="46">
        <f t="shared" si="1453"/>
        <v>0</v>
      </c>
      <c r="ED151" s="57"/>
      <c r="EE151" s="57"/>
      <c r="EF151" s="57"/>
      <c r="EG151" s="47">
        <f t="shared" si="1454"/>
        <v>0</v>
      </c>
      <c r="EH151" s="77"/>
      <c r="EI151" s="77"/>
      <c r="EJ151" s="77"/>
      <c r="EK151" s="77"/>
      <c r="EL151" s="47"/>
      <c r="EM151" s="77"/>
      <c r="EN151" s="48">
        <f t="shared" si="1455"/>
        <v>800</v>
      </c>
      <c r="EO151" s="48">
        <f t="shared" si="1455"/>
        <v>20437290.719999999</v>
      </c>
    </row>
    <row r="152" spans="1:145" ht="18.75" customHeight="1" x14ac:dyDescent="0.25">
      <c r="A152" s="34"/>
      <c r="B152" s="34">
        <v>116</v>
      </c>
      <c r="C152" s="153" t="s">
        <v>366</v>
      </c>
      <c r="D152" s="80" t="s">
        <v>367</v>
      </c>
      <c r="E152" s="36">
        <v>17622</v>
      </c>
      <c r="F152" s="86">
        <v>1.62</v>
      </c>
      <c r="G152" s="38"/>
      <c r="H152" s="75">
        <v>0.95</v>
      </c>
      <c r="I152" s="75"/>
      <c r="J152" s="66">
        <v>1.4</v>
      </c>
      <c r="K152" s="66">
        <v>1.68</v>
      </c>
      <c r="L152" s="66">
        <v>2.23</v>
      </c>
      <c r="M152" s="69">
        <v>2.57</v>
      </c>
      <c r="N152" s="57"/>
      <c r="O152" s="41">
        <f t="shared" si="1397"/>
        <v>0</v>
      </c>
      <c r="P152" s="87">
        <v>0</v>
      </c>
      <c r="Q152" s="41">
        <f t="shared" si="1398"/>
        <v>0</v>
      </c>
      <c r="R152" s="87"/>
      <c r="S152" s="41">
        <f t="shared" si="1399"/>
        <v>0</v>
      </c>
      <c r="T152" s="57"/>
      <c r="U152" s="41">
        <f t="shared" si="1400"/>
        <v>0</v>
      </c>
      <c r="V152" s="57"/>
      <c r="W152" s="41">
        <f t="shared" si="1401"/>
        <v>0</v>
      </c>
      <c r="X152" s="40">
        <v>850</v>
      </c>
      <c r="Y152" s="41">
        <f t="shared" si="1402"/>
        <v>32273107.02</v>
      </c>
      <c r="Z152" s="87"/>
      <c r="AA152" s="41">
        <f t="shared" si="1403"/>
        <v>0</v>
      </c>
      <c r="AB152" s="57"/>
      <c r="AC152" s="41">
        <f t="shared" si="1404"/>
        <v>0</v>
      </c>
      <c r="AD152" s="87"/>
      <c r="AE152" s="40">
        <f t="shared" si="1405"/>
        <v>0</v>
      </c>
      <c r="AF152" s="46"/>
      <c r="AG152" s="40">
        <f t="shared" si="1406"/>
        <v>0</v>
      </c>
      <c r="AH152" s="57">
        <v>0</v>
      </c>
      <c r="AI152" s="43">
        <f t="shared" si="1407"/>
        <v>0</v>
      </c>
      <c r="AJ152" s="57"/>
      <c r="AK152" s="43">
        <f t="shared" si="1408"/>
        <v>0</v>
      </c>
      <c r="AL152" s="40"/>
      <c r="AM152" s="43">
        <f t="shared" si="1409"/>
        <v>0</v>
      </c>
      <c r="AN152" s="57"/>
      <c r="AO152" s="43">
        <f t="shared" si="1410"/>
        <v>0</v>
      </c>
      <c r="AP152" s="57"/>
      <c r="AQ152" s="43">
        <f t="shared" si="1411"/>
        <v>0</v>
      </c>
      <c r="AR152" s="57"/>
      <c r="AS152" s="43">
        <f t="shared" si="1412"/>
        <v>0</v>
      </c>
      <c r="AT152" s="57"/>
      <c r="AU152" s="43">
        <f t="shared" si="1413"/>
        <v>0</v>
      </c>
      <c r="AV152" s="57"/>
      <c r="AW152" s="43">
        <f t="shared" si="1414"/>
        <v>0</v>
      </c>
      <c r="AX152" s="57"/>
      <c r="AY152" s="43">
        <f t="shared" si="1415"/>
        <v>0</v>
      </c>
      <c r="AZ152" s="57"/>
      <c r="BA152" s="43">
        <f t="shared" si="1416"/>
        <v>0</v>
      </c>
      <c r="BB152" s="57"/>
      <c r="BC152" s="43">
        <f t="shared" si="1417"/>
        <v>0</v>
      </c>
      <c r="BD152" s="57"/>
      <c r="BE152" s="43">
        <f t="shared" si="1418"/>
        <v>0</v>
      </c>
      <c r="BF152" s="57"/>
      <c r="BG152" s="43">
        <f t="shared" si="1419"/>
        <v>0</v>
      </c>
      <c r="BH152" s="57"/>
      <c r="BI152" s="43">
        <f t="shared" si="1420"/>
        <v>0</v>
      </c>
      <c r="BJ152" s="57"/>
      <c r="BK152" s="43">
        <f t="shared" si="1421"/>
        <v>0</v>
      </c>
      <c r="BL152" s="57"/>
      <c r="BM152" s="43">
        <f t="shared" si="1422"/>
        <v>0</v>
      </c>
      <c r="BN152" s="88"/>
      <c r="BO152" s="43">
        <f t="shared" si="1423"/>
        <v>0</v>
      </c>
      <c r="BP152" s="57"/>
      <c r="BQ152" s="43">
        <f t="shared" si="1424"/>
        <v>0</v>
      </c>
      <c r="BR152" s="57"/>
      <c r="BS152" s="43">
        <f t="shared" si="1425"/>
        <v>0</v>
      </c>
      <c r="BT152" s="40"/>
      <c r="BU152" s="43">
        <f t="shared" si="1426"/>
        <v>0</v>
      </c>
      <c r="BV152" s="57"/>
      <c r="BW152" s="43">
        <f t="shared" si="1427"/>
        <v>0</v>
      </c>
      <c r="BX152" s="57"/>
      <c r="BY152" s="43">
        <f t="shared" si="1428"/>
        <v>0</v>
      </c>
      <c r="BZ152" s="40">
        <v>0</v>
      </c>
      <c r="CA152" s="43">
        <f t="shared" si="1429"/>
        <v>0</v>
      </c>
      <c r="CB152" s="87"/>
      <c r="CC152" s="43">
        <f t="shared" si="1430"/>
        <v>0</v>
      </c>
      <c r="CD152" s="57"/>
      <c r="CE152" s="43">
        <f t="shared" si="1431"/>
        <v>0</v>
      </c>
      <c r="CF152" s="57"/>
      <c r="CG152" s="43">
        <f t="shared" si="1432"/>
        <v>0</v>
      </c>
      <c r="CH152" s="87"/>
      <c r="CI152" s="43">
        <f t="shared" si="1433"/>
        <v>0</v>
      </c>
      <c r="CJ152" s="87"/>
      <c r="CK152" s="43">
        <f t="shared" si="1434"/>
        <v>0</v>
      </c>
      <c r="CL152" s="57"/>
      <c r="CM152" s="43">
        <f t="shared" si="1435"/>
        <v>0</v>
      </c>
      <c r="CN152" s="57"/>
      <c r="CO152" s="43">
        <f t="shared" si="1436"/>
        <v>0</v>
      </c>
      <c r="CP152" s="87"/>
      <c r="CQ152" s="43">
        <f t="shared" si="1437"/>
        <v>0</v>
      </c>
      <c r="CR152" s="57"/>
      <c r="CS152" s="43">
        <f t="shared" si="1438"/>
        <v>0</v>
      </c>
      <c r="CT152" s="57"/>
      <c r="CU152" s="43">
        <f t="shared" si="1439"/>
        <v>0</v>
      </c>
      <c r="CV152" s="57"/>
      <c r="CW152" s="43">
        <f t="shared" si="1440"/>
        <v>0</v>
      </c>
      <c r="CX152" s="40"/>
      <c r="CY152" s="43">
        <f t="shared" si="1441"/>
        <v>0</v>
      </c>
      <c r="CZ152" s="57"/>
      <c r="DA152" s="43">
        <f t="shared" si="1442"/>
        <v>0</v>
      </c>
      <c r="DB152" s="57"/>
      <c r="DC152" s="43">
        <f t="shared" si="1443"/>
        <v>0</v>
      </c>
      <c r="DD152" s="57"/>
      <c r="DE152" s="40">
        <f t="shared" si="1444"/>
        <v>0</v>
      </c>
      <c r="DF152" s="44">
        <v>0</v>
      </c>
      <c r="DG152" s="40">
        <f t="shared" si="1445"/>
        <v>0</v>
      </c>
      <c r="DH152" s="57"/>
      <c r="DI152" s="40">
        <f t="shared" si="1446"/>
        <v>0</v>
      </c>
      <c r="DJ152" s="57"/>
      <c r="DK152" s="40">
        <f t="shared" si="1447"/>
        <v>0</v>
      </c>
      <c r="DL152" s="40"/>
      <c r="DM152" s="41">
        <f t="shared" si="1448"/>
        <v>0</v>
      </c>
      <c r="DN152" s="40"/>
      <c r="DO152" s="41">
        <f t="shared" si="1449"/>
        <v>0</v>
      </c>
      <c r="DP152" s="57"/>
      <c r="DQ152" s="43">
        <f t="shared" si="1450"/>
        <v>0</v>
      </c>
      <c r="DR152" s="40"/>
      <c r="DS152" s="46"/>
      <c r="DT152" s="40">
        <v>30</v>
      </c>
      <c r="DU152" s="41">
        <f t="shared" si="1451"/>
        <v>1139050.8359999999</v>
      </c>
      <c r="DV152" s="40"/>
      <c r="DW152" s="41">
        <f t="shared" si="1452"/>
        <v>0</v>
      </c>
      <c r="DX152" s="40"/>
      <c r="DY152" s="46"/>
      <c r="DZ152" s="45"/>
      <c r="EA152" s="45"/>
      <c r="EB152" s="57"/>
      <c r="EC152" s="46">
        <f t="shared" si="1453"/>
        <v>0</v>
      </c>
      <c r="ED152" s="57"/>
      <c r="EE152" s="57"/>
      <c r="EF152" s="57"/>
      <c r="EG152" s="47">
        <f t="shared" si="1454"/>
        <v>0</v>
      </c>
      <c r="EH152" s="77"/>
      <c r="EI152" s="77"/>
      <c r="EJ152" s="77"/>
      <c r="EK152" s="77"/>
      <c r="EL152" s="47"/>
      <c r="EM152" s="77"/>
      <c r="EN152" s="48">
        <f t="shared" si="1455"/>
        <v>880</v>
      </c>
      <c r="EO152" s="48">
        <f t="shared" si="1455"/>
        <v>33412157.855999999</v>
      </c>
    </row>
    <row r="153" spans="1:145" ht="15.75" customHeight="1" x14ac:dyDescent="0.25">
      <c r="A153" s="34"/>
      <c r="B153" s="34">
        <v>117</v>
      </c>
      <c r="C153" s="153" t="s">
        <v>368</v>
      </c>
      <c r="D153" s="80" t="s">
        <v>369</v>
      </c>
      <c r="E153" s="36">
        <v>17622</v>
      </c>
      <c r="F153" s="86">
        <v>2.0099999999999998</v>
      </c>
      <c r="G153" s="38"/>
      <c r="H153" s="67">
        <v>1</v>
      </c>
      <c r="I153" s="68"/>
      <c r="J153" s="66">
        <v>1.4</v>
      </c>
      <c r="K153" s="66">
        <v>1.68</v>
      </c>
      <c r="L153" s="66">
        <v>2.23</v>
      </c>
      <c r="M153" s="69">
        <v>2.57</v>
      </c>
      <c r="N153" s="57"/>
      <c r="O153" s="41">
        <f t="shared" si="1397"/>
        <v>0</v>
      </c>
      <c r="P153" s="87">
        <v>0</v>
      </c>
      <c r="Q153" s="41">
        <f t="shared" si="1398"/>
        <v>0</v>
      </c>
      <c r="R153" s="87"/>
      <c r="S153" s="41">
        <f t="shared" si="1399"/>
        <v>0</v>
      </c>
      <c r="T153" s="57"/>
      <c r="U153" s="41">
        <f t="shared" si="1400"/>
        <v>0</v>
      </c>
      <c r="V153" s="57"/>
      <c r="W153" s="41">
        <f t="shared" si="1401"/>
        <v>0</v>
      </c>
      <c r="X153" s="40">
        <v>50</v>
      </c>
      <c r="Y153" s="41">
        <f t="shared" si="1402"/>
        <v>2479415.3999999994</v>
      </c>
      <c r="Z153" s="87"/>
      <c r="AA153" s="41">
        <f t="shared" si="1403"/>
        <v>0</v>
      </c>
      <c r="AB153" s="57"/>
      <c r="AC153" s="41">
        <f t="shared" si="1404"/>
        <v>0</v>
      </c>
      <c r="AD153" s="87"/>
      <c r="AE153" s="40">
        <f t="shared" si="1405"/>
        <v>0</v>
      </c>
      <c r="AF153" s="46"/>
      <c r="AG153" s="40">
        <f t="shared" si="1406"/>
        <v>0</v>
      </c>
      <c r="AH153" s="57">
        <v>0</v>
      </c>
      <c r="AI153" s="43">
        <f t="shared" si="1407"/>
        <v>0</v>
      </c>
      <c r="AJ153" s="57"/>
      <c r="AK153" s="43">
        <f t="shared" si="1408"/>
        <v>0</v>
      </c>
      <c r="AL153" s="40"/>
      <c r="AM153" s="43">
        <f t="shared" si="1409"/>
        <v>0</v>
      </c>
      <c r="AN153" s="57"/>
      <c r="AO153" s="43">
        <f t="shared" si="1410"/>
        <v>0</v>
      </c>
      <c r="AP153" s="57"/>
      <c r="AQ153" s="43">
        <f t="shared" si="1411"/>
        <v>0</v>
      </c>
      <c r="AR153" s="57"/>
      <c r="AS153" s="43">
        <f t="shared" si="1412"/>
        <v>0</v>
      </c>
      <c r="AT153" s="57"/>
      <c r="AU153" s="43">
        <f t="shared" si="1413"/>
        <v>0</v>
      </c>
      <c r="AV153" s="57"/>
      <c r="AW153" s="43">
        <f t="shared" si="1414"/>
        <v>0</v>
      </c>
      <c r="AX153" s="57"/>
      <c r="AY153" s="43">
        <f t="shared" si="1415"/>
        <v>0</v>
      </c>
      <c r="AZ153" s="57"/>
      <c r="BA153" s="43">
        <f t="shared" si="1416"/>
        <v>0</v>
      </c>
      <c r="BB153" s="57"/>
      <c r="BC153" s="43">
        <f t="shared" si="1417"/>
        <v>0</v>
      </c>
      <c r="BD153" s="57"/>
      <c r="BE153" s="43">
        <f t="shared" si="1418"/>
        <v>0</v>
      </c>
      <c r="BF153" s="57"/>
      <c r="BG153" s="43">
        <f t="shared" si="1419"/>
        <v>0</v>
      </c>
      <c r="BH153" s="57"/>
      <c r="BI153" s="43">
        <f t="shared" si="1420"/>
        <v>0</v>
      </c>
      <c r="BJ153" s="57"/>
      <c r="BK153" s="43">
        <f t="shared" si="1421"/>
        <v>0</v>
      </c>
      <c r="BL153" s="57"/>
      <c r="BM153" s="43">
        <f t="shared" si="1422"/>
        <v>0</v>
      </c>
      <c r="BN153" s="88"/>
      <c r="BO153" s="43">
        <f t="shared" si="1423"/>
        <v>0</v>
      </c>
      <c r="BP153" s="57"/>
      <c r="BQ153" s="43">
        <f t="shared" si="1424"/>
        <v>0</v>
      </c>
      <c r="BR153" s="57"/>
      <c r="BS153" s="43">
        <f t="shared" si="1425"/>
        <v>0</v>
      </c>
      <c r="BT153" s="40"/>
      <c r="BU153" s="43">
        <f t="shared" si="1426"/>
        <v>0</v>
      </c>
      <c r="BV153" s="57"/>
      <c r="BW153" s="43">
        <f t="shared" si="1427"/>
        <v>0</v>
      </c>
      <c r="BX153" s="57"/>
      <c r="BY153" s="43">
        <f t="shared" si="1428"/>
        <v>0</v>
      </c>
      <c r="BZ153" s="57"/>
      <c r="CA153" s="43">
        <f t="shared" si="1429"/>
        <v>0</v>
      </c>
      <c r="CB153" s="87"/>
      <c r="CC153" s="43">
        <f t="shared" si="1430"/>
        <v>0</v>
      </c>
      <c r="CD153" s="57"/>
      <c r="CE153" s="43">
        <f t="shared" si="1431"/>
        <v>0</v>
      </c>
      <c r="CF153" s="57"/>
      <c r="CG153" s="43">
        <f t="shared" si="1432"/>
        <v>0</v>
      </c>
      <c r="CH153" s="87"/>
      <c r="CI153" s="43">
        <f t="shared" si="1433"/>
        <v>0</v>
      </c>
      <c r="CJ153" s="87"/>
      <c r="CK153" s="43">
        <f t="shared" si="1434"/>
        <v>0</v>
      </c>
      <c r="CL153" s="57"/>
      <c r="CM153" s="43">
        <f t="shared" si="1435"/>
        <v>0</v>
      </c>
      <c r="CN153" s="57"/>
      <c r="CO153" s="43">
        <f t="shared" si="1436"/>
        <v>0</v>
      </c>
      <c r="CP153" s="87"/>
      <c r="CQ153" s="43">
        <f t="shared" si="1437"/>
        <v>0</v>
      </c>
      <c r="CR153" s="57"/>
      <c r="CS153" s="43">
        <f t="shared" si="1438"/>
        <v>0</v>
      </c>
      <c r="CT153" s="57"/>
      <c r="CU153" s="43">
        <f t="shared" si="1439"/>
        <v>0</v>
      </c>
      <c r="CV153" s="57"/>
      <c r="CW153" s="43">
        <f t="shared" si="1440"/>
        <v>0</v>
      </c>
      <c r="CX153" s="40"/>
      <c r="CY153" s="43">
        <f t="shared" si="1441"/>
        <v>0</v>
      </c>
      <c r="CZ153" s="57"/>
      <c r="DA153" s="43">
        <f t="shared" si="1442"/>
        <v>0</v>
      </c>
      <c r="DB153" s="57"/>
      <c r="DC153" s="43">
        <f t="shared" si="1443"/>
        <v>0</v>
      </c>
      <c r="DD153" s="57"/>
      <c r="DE153" s="40">
        <f t="shared" si="1444"/>
        <v>0</v>
      </c>
      <c r="DF153" s="44">
        <v>0</v>
      </c>
      <c r="DG153" s="40">
        <f t="shared" si="1445"/>
        <v>0</v>
      </c>
      <c r="DH153" s="57"/>
      <c r="DI153" s="40">
        <f t="shared" si="1446"/>
        <v>0</v>
      </c>
      <c r="DJ153" s="57"/>
      <c r="DK153" s="40">
        <f t="shared" si="1447"/>
        <v>0</v>
      </c>
      <c r="DL153" s="40"/>
      <c r="DM153" s="41">
        <f t="shared" si="1448"/>
        <v>0</v>
      </c>
      <c r="DN153" s="40"/>
      <c r="DO153" s="41">
        <f t="shared" si="1449"/>
        <v>0</v>
      </c>
      <c r="DP153" s="57"/>
      <c r="DQ153" s="43">
        <f t="shared" si="1450"/>
        <v>0</v>
      </c>
      <c r="DR153" s="40"/>
      <c r="DS153" s="46"/>
      <c r="DT153" s="40">
        <v>10</v>
      </c>
      <c r="DU153" s="41">
        <f t="shared" si="1451"/>
        <v>495883.0799999999</v>
      </c>
      <c r="DV153" s="40"/>
      <c r="DW153" s="41">
        <f t="shared" si="1452"/>
        <v>0</v>
      </c>
      <c r="DX153" s="40"/>
      <c r="DY153" s="46"/>
      <c r="DZ153" s="45"/>
      <c r="EA153" s="45"/>
      <c r="EB153" s="57"/>
      <c r="EC153" s="46">
        <f t="shared" si="1453"/>
        <v>0</v>
      </c>
      <c r="ED153" s="57"/>
      <c r="EE153" s="57"/>
      <c r="EF153" s="57"/>
      <c r="EG153" s="47">
        <f t="shared" si="1454"/>
        <v>0</v>
      </c>
      <c r="EH153" s="77"/>
      <c r="EI153" s="77"/>
      <c r="EJ153" s="77"/>
      <c r="EK153" s="77"/>
      <c r="EL153" s="47"/>
      <c r="EM153" s="77"/>
      <c r="EN153" s="48">
        <f t="shared" si="1455"/>
        <v>60</v>
      </c>
      <c r="EO153" s="48">
        <f t="shared" si="1455"/>
        <v>2975298.4799999995</v>
      </c>
    </row>
    <row r="154" spans="1:145" ht="25.5" customHeight="1" x14ac:dyDescent="0.25">
      <c r="A154" s="34"/>
      <c r="B154" s="34">
        <v>118</v>
      </c>
      <c r="C154" s="153" t="s">
        <v>370</v>
      </c>
      <c r="D154" s="80" t="s">
        <v>371</v>
      </c>
      <c r="E154" s="36">
        <v>17622</v>
      </c>
      <c r="F154" s="86">
        <v>3.5</v>
      </c>
      <c r="G154" s="38"/>
      <c r="H154" s="67">
        <v>1</v>
      </c>
      <c r="I154" s="68"/>
      <c r="J154" s="66">
        <v>1.4</v>
      </c>
      <c r="K154" s="66">
        <v>1.68</v>
      </c>
      <c r="L154" s="66">
        <v>2.23</v>
      </c>
      <c r="M154" s="69">
        <v>2.57</v>
      </c>
      <c r="N154" s="57"/>
      <c r="O154" s="41">
        <f t="shared" si="1397"/>
        <v>0</v>
      </c>
      <c r="P154" s="87">
        <v>0</v>
      </c>
      <c r="Q154" s="41">
        <f t="shared" si="1398"/>
        <v>0</v>
      </c>
      <c r="R154" s="87"/>
      <c r="S154" s="41">
        <f t="shared" si="1399"/>
        <v>0</v>
      </c>
      <c r="T154" s="57"/>
      <c r="U154" s="41">
        <f t="shared" si="1400"/>
        <v>0</v>
      </c>
      <c r="V154" s="57"/>
      <c r="W154" s="41">
        <f t="shared" si="1401"/>
        <v>0</v>
      </c>
      <c r="X154" s="40"/>
      <c r="Y154" s="41">
        <f t="shared" si="1402"/>
        <v>0</v>
      </c>
      <c r="Z154" s="87"/>
      <c r="AA154" s="41">
        <f t="shared" si="1403"/>
        <v>0</v>
      </c>
      <c r="AB154" s="57"/>
      <c r="AC154" s="41">
        <f t="shared" si="1404"/>
        <v>0</v>
      </c>
      <c r="AD154" s="87"/>
      <c r="AE154" s="40">
        <f t="shared" si="1405"/>
        <v>0</v>
      </c>
      <c r="AF154" s="46"/>
      <c r="AG154" s="40">
        <f t="shared" si="1406"/>
        <v>0</v>
      </c>
      <c r="AH154" s="40">
        <v>286</v>
      </c>
      <c r="AI154" s="43">
        <f t="shared" si="1407"/>
        <v>24695470.799999997</v>
      </c>
      <c r="AJ154" s="57"/>
      <c r="AK154" s="43">
        <f t="shared" si="1408"/>
        <v>0</v>
      </c>
      <c r="AL154" s="40"/>
      <c r="AM154" s="43">
        <f t="shared" si="1409"/>
        <v>0</v>
      </c>
      <c r="AN154" s="57"/>
      <c r="AO154" s="43">
        <f t="shared" si="1410"/>
        <v>0</v>
      </c>
      <c r="AP154" s="57"/>
      <c r="AQ154" s="43">
        <f t="shared" si="1411"/>
        <v>0</v>
      </c>
      <c r="AR154" s="57"/>
      <c r="AS154" s="43">
        <f t="shared" si="1412"/>
        <v>0</v>
      </c>
      <c r="AT154" s="57"/>
      <c r="AU154" s="43">
        <f t="shared" si="1413"/>
        <v>0</v>
      </c>
      <c r="AV154" s="57"/>
      <c r="AW154" s="43">
        <f t="shared" si="1414"/>
        <v>0</v>
      </c>
      <c r="AX154" s="57"/>
      <c r="AY154" s="43">
        <f t="shared" si="1415"/>
        <v>0</v>
      </c>
      <c r="AZ154" s="57"/>
      <c r="BA154" s="43">
        <f t="shared" si="1416"/>
        <v>0</v>
      </c>
      <c r="BB154" s="57"/>
      <c r="BC154" s="43">
        <f t="shared" si="1417"/>
        <v>0</v>
      </c>
      <c r="BD154" s="57"/>
      <c r="BE154" s="43">
        <f t="shared" si="1418"/>
        <v>0</v>
      </c>
      <c r="BF154" s="57"/>
      <c r="BG154" s="43">
        <f t="shared" si="1419"/>
        <v>0</v>
      </c>
      <c r="BH154" s="57"/>
      <c r="BI154" s="43">
        <f t="shared" si="1420"/>
        <v>0</v>
      </c>
      <c r="BJ154" s="57"/>
      <c r="BK154" s="43">
        <f t="shared" si="1421"/>
        <v>0</v>
      </c>
      <c r="BL154" s="57"/>
      <c r="BM154" s="43">
        <f t="shared" si="1422"/>
        <v>0</v>
      </c>
      <c r="BN154" s="88"/>
      <c r="BO154" s="43">
        <f t="shared" si="1423"/>
        <v>0</v>
      </c>
      <c r="BP154" s="57"/>
      <c r="BQ154" s="43">
        <f t="shared" si="1424"/>
        <v>0</v>
      </c>
      <c r="BR154" s="57"/>
      <c r="BS154" s="43">
        <f t="shared" si="1425"/>
        <v>0</v>
      </c>
      <c r="BT154" s="40"/>
      <c r="BU154" s="43">
        <f t="shared" si="1426"/>
        <v>0</v>
      </c>
      <c r="BV154" s="57"/>
      <c r="BW154" s="43">
        <f t="shared" si="1427"/>
        <v>0</v>
      </c>
      <c r="BX154" s="57"/>
      <c r="BY154" s="43">
        <f t="shared" si="1428"/>
        <v>0</v>
      </c>
      <c r="BZ154" s="57"/>
      <c r="CA154" s="43">
        <f t="shared" si="1429"/>
        <v>0</v>
      </c>
      <c r="CB154" s="87"/>
      <c r="CC154" s="43">
        <f t="shared" si="1430"/>
        <v>0</v>
      </c>
      <c r="CD154" s="57"/>
      <c r="CE154" s="43">
        <f t="shared" si="1431"/>
        <v>0</v>
      </c>
      <c r="CF154" s="57"/>
      <c r="CG154" s="43">
        <f t="shared" si="1432"/>
        <v>0</v>
      </c>
      <c r="CH154" s="87"/>
      <c r="CI154" s="43">
        <f t="shared" si="1433"/>
        <v>0</v>
      </c>
      <c r="CJ154" s="87"/>
      <c r="CK154" s="43">
        <f t="shared" si="1434"/>
        <v>0</v>
      </c>
      <c r="CL154" s="57"/>
      <c r="CM154" s="43">
        <f t="shared" si="1435"/>
        <v>0</v>
      </c>
      <c r="CN154" s="57"/>
      <c r="CO154" s="43">
        <f t="shared" si="1436"/>
        <v>0</v>
      </c>
      <c r="CP154" s="87"/>
      <c r="CQ154" s="43">
        <f t="shared" si="1437"/>
        <v>0</v>
      </c>
      <c r="CR154" s="57"/>
      <c r="CS154" s="43">
        <f t="shared" si="1438"/>
        <v>0</v>
      </c>
      <c r="CT154" s="57"/>
      <c r="CU154" s="43">
        <f t="shared" si="1439"/>
        <v>0</v>
      </c>
      <c r="CV154" s="57"/>
      <c r="CW154" s="43">
        <f t="shared" si="1440"/>
        <v>0</v>
      </c>
      <c r="CX154" s="40"/>
      <c r="CY154" s="43">
        <f t="shared" si="1441"/>
        <v>0</v>
      </c>
      <c r="CZ154" s="57"/>
      <c r="DA154" s="43">
        <f t="shared" si="1442"/>
        <v>0</v>
      </c>
      <c r="DB154" s="57"/>
      <c r="DC154" s="43">
        <f t="shared" si="1443"/>
        <v>0</v>
      </c>
      <c r="DD154" s="57"/>
      <c r="DE154" s="40">
        <f t="shared" si="1444"/>
        <v>0</v>
      </c>
      <c r="DF154" s="44">
        <v>0</v>
      </c>
      <c r="DG154" s="40">
        <f t="shared" si="1445"/>
        <v>0</v>
      </c>
      <c r="DH154" s="57"/>
      <c r="DI154" s="40">
        <f t="shared" si="1446"/>
        <v>0</v>
      </c>
      <c r="DJ154" s="57"/>
      <c r="DK154" s="40">
        <f t="shared" si="1447"/>
        <v>0</v>
      </c>
      <c r="DL154" s="40"/>
      <c r="DM154" s="41">
        <f t="shared" si="1448"/>
        <v>0</v>
      </c>
      <c r="DN154" s="40"/>
      <c r="DO154" s="41">
        <f t="shared" si="1449"/>
        <v>0</v>
      </c>
      <c r="DP154" s="57"/>
      <c r="DQ154" s="43">
        <f t="shared" si="1450"/>
        <v>0</v>
      </c>
      <c r="DR154" s="40"/>
      <c r="DS154" s="46"/>
      <c r="DT154" s="40"/>
      <c r="DU154" s="41">
        <f t="shared" si="1451"/>
        <v>0</v>
      </c>
      <c r="DV154" s="40"/>
      <c r="DW154" s="41">
        <f t="shared" si="1452"/>
        <v>0</v>
      </c>
      <c r="DX154" s="40"/>
      <c r="DY154" s="46"/>
      <c r="DZ154" s="45"/>
      <c r="EA154" s="45"/>
      <c r="EB154" s="57"/>
      <c r="EC154" s="46">
        <f t="shared" si="1453"/>
        <v>0</v>
      </c>
      <c r="ED154" s="57"/>
      <c r="EE154" s="57"/>
      <c r="EF154" s="57"/>
      <c r="EG154" s="47">
        <f t="shared" si="1454"/>
        <v>0</v>
      </c>
      <c r="EH154" s="77"/>
      <c r="EI154" s="77"/>
      <c r="EJ154" s="77"/>
      <c r="EK154" s="77"/>
      <c r="EL154" s="47"/>
      <c r="EM154" s="77"/>
      <c r="EN154" s="48">
        <f t="shared" si="1455"/>
        <v>286</v>
      </c>
      <c r="EO154" s="48">
        <f t="shared" si="1455"/>
        <v>24695470.799999997</v>
      </c>
    </row>
    <row r="155" spans="1:145" ht="30" x14ac:dyDescent="0.25">
      <c r="A155" s="34"/>
      <c r="B155" s="34">
        <v>119</v>
      </c>
      <c r="C155" s="153" t="s">
        <v>372</v>
      </c>
      <c r="D155" s="80" t="s">
        <v>373</v>
      </c>
      <c r="E155" s="36">
        <v>17622</v>
      </c>
      <c r="F155" s="86">
        <v>2.04</v>
      </c>
      <c r="G155" s="170">
        <v>0.1032</v>
      </c>
      <c r="H155" s="75">
        <v>1.2</v>
      </c>
      <c r="I155" s="75"/>
      <c r="J155" s="66">
        <v>1.4</v>
      </c>
      <c r="K155" s="66">
        <v>1.68</v>
      </c>
      <c r="L155" s="66">
        <v>2.23</v>
      </c>
      <c r="M155" s="69">
        <v>2.57</v>
      </c>
      <c r="N155" s="57"/>
      <c r="O155" s="40">
        <f t="shared" ref="O155:O156" si="1456">(N155*$E155*$F155*((1-$G155)+$G155*$J155*$H155*O$10))</f>
        <v>0</v>
      </c>
      <c r="P155" s="87">
        <v>0</v>
      </c>
      <c r="Q155" s="40">
        <f t="shared" ref="Q155:Q156" si="1457">(P155*$E155*$F155*((1-$G155)+$G155*$J155*$H155*Q$10))</f>
        <v>0</v>
      </c>
      <c r="R155" s="87"/>
      <c r="S155" s="40">
        <f t="shared" ref="S155:S156" si="1458">(R155*$E155*$F155*((1-$G155)+$G155*$J155*$H155*S$10))</f>
        <v>0</v>
      </c>
      <c r="T155" s="57"/>
      <c r="U155" s="40">
        <f t="shared" ref="U155:U156" si="1459">(T155*$E155*$F155*((1-$G155)+$G155*$J155*$H155*U$10))</f>
        <v>0</v>
      </c>
      <c r="V155" s="57"/>
      <c r="W155" s="40">
        <f t="shared" ref="W155:W156" si="1460">(V155*$E155*$F155*((1-$G155)+$G155*$J155*$H155*W$10))</f>
        <v>0</v>
      </c>
      <c r="X155" s="40">
        <v>1500</v>
      </c>
      <c r="Y155" s="40">
        <f>(X155*$E155*$F155*((1-$G155)+$G155*$J155*$H155*Y$10))</f>
        <v>57707442.904320002</v>
      </c>
      <c r="Z155" s="87"/>
      <c r="AA155" s="40">
        <f t="shared" ref="AA155:AA156" si="1461">(Z155*$E155*$F155*((1-$G155)+$G155*$J155*$H155*AA$10))</f>
        <v>0</v>
      </c>
      <c r="AB155" s="57"/>
      <c r="AC155" s="40">
        <f t="shared" ref="AC155:AC156" si="1462">(AB155*$E155*$F155*((1-$G155)+$G155*$J155*$H155*AC$10))</f>
        <v>0</v>
      </c>
      <c r="AD155" s="87"/>
      <c r="AE155" s="40">
        <f t="shared" ref="AE155:AE156" si="1463">(AD155*$E155*$F155*((1-$G155)+$G155*$K155*$H155*AE$10))</f>
        <v>0</v>
      </c>
      <c r="AF155" s="46"/>
      <c r="AG155" s="40">
        <f t="shared" ref="AG155:AG156" si="1464">(AF155*$E155*$F155*((1-$G155)+$G155*$K155*$H155*AG$10))</f>
        <v>0</v>
      </c>
      <c r="AH155" s="40"/>
      <c r="AI155" s="40">
        <f t="shared" ref="AI155:AI156" si="1465">(AH155*$E155*$F155*((1-$G155)+$G155*$J155*$H155*AI$10))</f>
        <v>0</v>
      </c>
      <c r="AJ155" s="57"/>
      <c r="AK155" s="40">
        <f t="shared" ref="AK155:AK156" si="1466">(AJ155*$E155*$F155*((1-$G155)+$G155*$J155*$H155*AK$10))</f>
        <v>0</v>
      </c>
      <c r="AL155" s="40"/>
      <c r="AM155" s="40">
        <f t="shared" ref="AM155:AM156" si="1467">(AL155*$E155*$F155*((1-$G155)+$G155*$J155*$H155*AM$10))</f>
        <v>0</v>
      </c>
      <c r="AN155" s="57"/>
      <c r="AO155" s="40">
        <f t="shared" ref="AO155:AO156" si="1468">(AN155*$E155*$F155*((1-$G155)+$G155*$J155*$H155*AO$10))</f>
        <v>0</v>
      </c>
      <c r="AP155" s="57"/>
      <c r="AQ155" s="40">
        <f t="shared" ref="AQ155:AQ156" si="1469">(AP155*$E155*$F155*((1-$G155)+$G155*$J155*$H155*AQ$10))</f>
        <v>0</v>
      </c>
      <c r="AR155" s="57"/>
      <c r="AS155" s="40">
        <f t="shared" ref="AS155:AS156" si="1470">(AR155*$E155*$F155*((1-$G155)+$G155*$J155*$H155*AS$10))</f>
        <v>0</v>
      </c>
      <c r="AT155" s="57"/>
      <c r="AU155" s="40">
        <f t="shared" ref="AU155:AU156" si="1471">(AT155*$E155*$F155*((1-$G155)+$G155*$J155*$H155*AU$10))</f>
        <v>0</v>
      </c>
      <c r="AV155" s="57"/>
      <c r="AW155" s="40">
        <f t="shared" ref="AW155:AW156" si="1472">(AV155*$E155*$F155*((1-$G155)+$G155*$J155*$H155*AW$10))</f>
        <v>0</v>
      </c>
      <c r="AX155" s="57"/>
      <c r="AY155" s="40">
        <f t="shared" ref="AY155:AY156" si="1473">(AX155*$E155*$F155*((1-$G155)+$G155*$J155*$H155*AY$10))</f>
        <v>0</v>
      </c>
      <c r="AZ155" s="57"/>
      <c r="BA155" s="40">
        <f t="shared" ref="BA155" si="1474">(AZ155*$E155*$F155*((1-$G155)+$G155*$J155*$H155*BA$10))</f>
        <v>0</v>
      </c>
      <c r="BB155" s="57"/>
      <c r="BC155" s="40">
        <f t="shared" ref="BC155:BC156" si="1475">(BB155*$E155*$F155*((1-$G155)+$G155*$J155*$H155*BC$10))</f>
        <v>0</v>
      </c>
      <c r="BD155" s="57"/>
      <c r="BE155" s="40">
        <f t="shared" ref="BE155:BE156" si="1476">(BD155*$E155*$F155*((1-$G155)+$G155*$J155*$H155*BE$10))</f>
        <v>0</v>
      </c>
      <c r="BF155" s="57"/>
      <c r="BG155" s="40">
        <f t="shared" ref="BG155:BG156" si="1477">(BF155*$E155*$F155*((1-$G155)+$G155*$J155*$H155*BG$10))</f>
        <v>0</v>
      </c>
      <c r="BH155" s="57"/>
      <c r="BI155" s="40">
        <f t="shared" ref="BI155:BI156" si="1478">(BH155*$E155*$F155*((1-$G155)+$G155*$J155*$H155*BI$10))</f>
        <v>0</v>
      </c>
      <c r="BJ155" s="57"/>
      <c r="BK155" s="40">
        <f t="shared" ref="BK155:BK156" si="1479">(BJ155*$E155*$F155*((1-$G155)+$G155*$J155*$H155*BK$10))</f>
        <v>0</v>
      </c>
      <c r="BL155" s="57"/>
      <c r="BM155" s="40">
        <f t="shared" ref="BM155:BM156" si="1480">(BL155*$E155*$F155*((1-$G155)+$G155*$J155*$H155*BM$10))</f>
        <v>0</v>
      </c>
      <c r="BN155" s="88"/>
      <c r="BO155" s="40">
        <f t="shared" ref="BO155:BO156" si="1481">(BN155*$E155*$F155*((1-$G155)+$G155*$J155*$H155*BO$10))</f>
        <v>0</v>
      </c>
      <c r="BP155" s="57"/>
      <c r="BQ155" s="40">
        <f t="shared" ref="BQ155:BQ156" si="1482">(BP155*$E155*$F155*((1-$G155)+$G155*$J155*$H155*BQ$10))</f>
        <v>0</v>
      </c>
      <c r="BR155" s="57"/>
      <c r="BS155" s="40">
        <f t="shared" ref="BS155:BS156" si="1483">(BR155*$E155*$F155*((1-$G155)+$G155*$J155*$H155*BS$10))</f>
        <v>0</v>
      </c>
      <c r="BT155" s="40"/>
      <c r="BU155" s="40">
        <f t="shared" ref="BU155:BU156" si="1484">(BT155*$E155*$F155*((1-$G155)+$G155*$J155*$H155*BU$10))</f>
        <v>0</v>
      </c>
      <c r="BV155" s="57"/>
      <c r="BW155" s="40">
        <f t="shared" ref="BW155:BW156" si="1485">(BV155*$E155*$F155*((1-$G155)+$G155*$J155*$H155*BW$10))</f>
        <v>0</v>
      </c>
      <c r="BX155" s="57"/>
      <c r="BY155" s="40">
        <f t="shared" ref="BY155:BY156" si="1486">(BX155*$E155*$F155*((1-$G155)+$G155*$J155*$H155*BY$10))</f>
        <v>0</v>
      </c>
      <c r="BZ155" s="57"/>
      <c r="CA155" s="40">
        <f t="shared" ref="CA155:CA156" si="1487">(BZ155*$E155*$F155*((1-$G155)+$G155*$J155*$H155*CA$10))</f>
        <v>0</v>
      </c>
      <c r="CB155" s="87"/>
      <c r="CC155" s="40">
        <f t="shared" ref="CC155:CC156" si="1488">(CB155*$E155*$F155*((1-$G155)+$G155*$K155*$H155*CC$10))</f>
        <v>0</v>
      </c>
      <c r="CD155" s="57"/>
      <c r="CE155" s="40">
        <f t="shared" ref="CE155:CE156" si="1489">(CD155*$E155*$F155*((1-$G155)+$G155*$K155*$H155*CE$10))</f>
        <v>0</v>
      </c>
      <c r="CF155" s="57"/>
      <c r="CG155" s="40">
        <f t="shared" ref="CG155:CG156" si="1490">(CF155*$E155*$F155*((1-$G155)+$G155*$K155*$H155*CG$10))</f>
        <v>0</v>
      </c>
      <c r="CH155" s="87"/>
      <c r="CI155" s="40">
        <f t="shared" ref="CI155:CI156" si="1491">(CH155*$E155*$F155*((1-$G155)+$G155*$K155*$H155*CI$10))</f>
        <v>0</v>
      </c>
      <c r="CJ155" s="87"/>
      <c r="CK155" s="40">
        <f t="shared" ref="CK155:CK156" si="1492">(CJ155*$E155*$F155*((1-$G155)+$G155*$K155*$H155*CK$10))</f>
        <v>0</v>
      </c>
      <c r="CL155" s="57"/>
      <c r="CM155" s="40">
        <f t="shared" ref="CM155:CM156" si="1493">(CL155*$E155*$F155*((1-$G155)+$G155*$K155*$H155*CM$10))</f>
        <v>0</v>
      </c>
      <c r="CN155" s="57"/>
      <c r="CO155" s="40">
        <f t="shared" ref="CO155:CO156" si="1494">(CN155*$E155*$F155*((1-$G155)+$G155*$K155*$H155*CO$10))</f>
        <v>0</v>
      </c>
      <c r="CP155" s="87"/>
      <c r="CQ155" s="40">
        <f t="shared" ref="CQ155:CQ156" si="1495">(CP155*$E155*$F155*((1-$G155)+$G155*$K155*$H155*CQ$10))</f>
        <v>0</v>
      </c>
      <c r="CR155" s="57"/>
      <c r="CS155" s="40">
        <f t="shared" ref="CS155:CS156" si="1496">(CR155*$E155*$F155*((1-$G155)+$G155*$K155*$H155*CS$10))</f>
        <v>0</v>
      </c>
      <c r="CT155" s="57"/>
      <c r="CU155" s="40">
        <f t="shared" ref="CU155:CU156" si="1497">(CT155*$E155*$F155*((1-$G155)+$G155*$K155*$H155*CU$10))</f>
        <v>0</v>
      </c>
      <c r="CV155" s="57"/>
      <c r="CW155" s="40">
        <f t="shared" ref="CW155:CW156" si="1498">(CV155*$E155*$F155*((1-$G155)+$G155*$K155*$H155*CW$10))</f>
        <v>0</v>
      </c>
      <c r="CX155" s="40"/>
      <c r="CY155" s="40">
        <f t="shared" ref="CY155:CY156" si="1499">(CX155*$E155*$F155*((1-$G155)+$G155*$K155*$H155*CY$10))</f>
        <v>0</v>
      </c>
      <c r="CZ155" s="57"/>
      <c r="DA155" s="40">
        <f t="shared" ref="DA155:DA156" si="1500">(CZ155*$E155*$F155*((1-$G155)+$G155*$K155*$H155*DA$10))</f>
        <v>0</v>
      </c>
      <c r="DB155" s="57"/>
      <c r="DC155" s="40">
        <f t="shared" ref="DC155:DC156" si="1501">(DB155*$E155*$F155*((1-$G155)+$G155*$K155*$H155*DC$10))</f>
        <v>0</v>
      </c>
      <c r="DD155" s="57"/>
      <c r="DE155" s="40">
        <f t="shared" ref="DE155:DE156" si="1502">(DD155*$E155*$F155*((1-$G155)+$G155*$K155*$H155*DE$10))</f>
        <v>0</v>
      </c>
      <c r="DF155" s="50"/>
      <c r="DG155" s="40">
        <f t="shared" ref="DG155:DG156" si="1503">(DF155*$E155*$F155*((1-$G155)+$G155*$K155*$H155*DG$10))</f>
        <v>0</v>
      </c>
      <c r="DH155" s="57"/>
      <c r="DI155" s="40">
        <f t="shared" ref="DI155:DI156" si="1504">(DH155*$E155*$F155*((1-$G155)+$G155*$L155*$H155*DI$10))</f>
        <v>0</v>
      </c>
      <c r="DJ155" s="57"/>
      <c r="DK155" s="40">
        <f t="shared" ref="DK155:DK156" si="1505">(DJ155*$E155*$F155*((1-$G155)+$G155*$M155*$H155*DK$10))</f>
        <v>0</v>
      </c>
      <c r="DL155" s="40"/>
      <c r="DM155" s="40">
        <f t="shared" ref="DM155:DM156" si="1506">(DL155*$E155*$F155*((1-$G155)+$G155*$J155*$H155*DM$10))</f>
        <v>0</v>
      </c>
      <c r="DN155" s="40"/>
      <c r="DO155" s="40">
        <f t="shared" ref="DO155:DO156" si="1507">(DN155*$E155*$F155*((1-$G155)+$G155*$J155*$H155*DO$10))</f>
        <v>0</v>
      </c>
      <c r="DP155" s="57"/>
      <c r="DQ155" s="40">
        <f t="shared" ref="DQ155:DQ156" si="1508">(DP155*$E155*$F155*((1-$G155)+$G155*$H155*DQ$10))</f>
        <v>0</v>
      </c>
      <c r="DR155" s="40"/>
      <c r="DS155" s="46"/>
      <c r="DT155" s="40">
        <v>800</v>
      </c>
      <c r="DU155" s="40">
        <f t="shared" ref="DU155" si="1509">(DT155*$E155*$F155*((1-$G155)+$G155*$J155*$H155*DU$10))</f>
        <v>30777302.882304002</v>
      </c>
      <c r="DV155" s="40"/>
      <c r="DW155" s="40">
        <f t="shared" ref="DW155:DW156" si="1510">(DV155*$E155*$F155*((1-$G155)+$G155*$J155*$H155*DW$10))</f>
        <v>0</v>
      </c>
      <c r="DX155" s="40"/>
      <c r="DY155" s="40">
        <f t="shared" ref="DY155:DY156" si="1511">(DX155*$E155*$F155*((1-$G155)+$G155*$K155*$H155*DY$10))</f>
        <v>0</v>
      </c>
      <c r="DZ155" s="45"/>
      <c r="EA155" s="40">
        <f t="shared" ref="EA155:EA156" si="1512">(DZ155*$E155*$F155*((1-$G155)+$G155*$J155*$H155*EA$10))</f>
        <v>0</v>
      </c>
      <c r="EB155" s="57"/>
      <c r="EC155" s="40">
        <f t="shared" ref="EC155:EC156" si="1513">(EB155*$E155*$F155*((1-$G155)+$G155*$J155*$H155*EC$10))</f>
        <v>0</v>
      </c>
      <c r="ED155" s="57"/>
      <c r="EE155" s="40">
        <f t="shared" ref="EE155:EE156" si="1514">(ED155*$E155*$F155*((1-$G155)+$G155*$H155*EE$10))</f>
        <v>0</v>
      </c>
      <c r="EF155" s="57"/>
      <c r="EG155" s="40">
        <f t="shared" ref="EG155:EG156" si="1515">(EF155/12*2*$E155*$F155*((1-$G155)+$G155*$J155*$H155))</f>
        <v>0</v>
      </c>
      <c r="EH155" s="40"/>
      <c r="EI155" s="40"/>
      <c r="EJ155" s="40"/>
      <c r="EK155" s="40"/>
      <c r="EL155" s="40"/>
      <c r="EM155" s="40"/>
      <c r="EN155" s="48">
        <f t="shared" si="1455"/>
        <v>2300</v>
      </c>
      <c r="EO155" s="48">
        <f t="shared" si="1455"/>
        <v>88484745.786623999</v>
      </c>
    </row>
    <row r="156" spans="1:145" ht="30" x14ac:dyDescent="0.25">
      <c r="A156" s="34"/>
      <c r="B156" s="34"/>
      <c r="C156" s="161" t="s">
        <v>374</v>
      </c>
      <c r="D156" s="163" t="s">
        <v>375</v>
      </c>
      <c r="E156" s="36">
        <v>17622</v>
      </c>
      <c r="F156" s="161">
        <v>2.93</v>
      </c>
      <c r="G156" s="170">
        <v>7.2400000000000006E-2</v>
      </c>
      <c r="H156" s="67">
        <v>1</v>
      </c>
      <c r="I156" s="68"/>
      <c r="J156" s="66">
        <v>1.4</v>
      </c>
      <c r="K156" s="66">
        <v>1.68</v>
      </c>
      <c r="L156" s="66">
        <v>2.23</v>
      </c>
      <c r="M156" s="69">
        <v>2.57</v>
      </c>
      <c r="N156" s="57"/>
      <c r="O156" s="40">
        <f t="shared" si="1456"/>
        <v>0</v>
      </c>
      <c r="P156" s="87"/>
      <c r="Q156" s="40">
        <f t="shared" si="1457"/>
        <v>0</v>
      </c>
      <c r="R156" s="87"/>
      <c r="S156" s="40">
        <f t="shared" si="1458"/>
        <v>0</v>
      </c>
      <c r="T156" s="57"/>
      <c r="U156" s="40">
        <f t="shared" si="1459"/>
        <v>0</v>
      </c>
      <c r="V156" s="57"/>
      <c r="W156" s="40">
        <f t="shared" si="1460"/>
        <v>0</v>
      </c>
      <c r="X156" s="40">
        <v>500</v>
      </c>
      <c r="Y156" s="40">
        <f t="shared" ref="Y156" si="1516">(X156*$E156*$F156*((1-$G156)+$G156*$J156*$H156*Y$10))</f>
        <v>26563868.020800002</v>
      </c>
      <c r="Z156" s="87"/>
      <c r="AA156" s="40">
        <f t="shared" si="1461"/>
        <v>0</v>
      </c>
      <c r="AB156" s="57"/>
      <c r="AC156" s="40">
        <f t="shared" si="1462"/>
        <v>0</v>
      </c>
      <c r="AD156" s="87"/>
      <c r="AE156" s="40">
        <f t="shared" si="1463"/>
        <v>0</v>
      </c>
      <c r="AF156" s="46"/>
      <c r="AG156" s="40">
        <f t="shared" si="1464"/>
        <v>0</v>
      </c>
      <c r="AH156" s="40"/>
      <c r="AI156" s="40">
        <f t="shared" si="1465"/>
        <v>0</v>
      </c>
      <c r="AJ156" s="57"/>
      <c r="AK156" s="40">
        <f t="shared" si="1466"/>
        <v>0</v>
      </c>
      <c r="AL156" s="40"/>
      <c r="AM156" s="40">
        <f t="shared" si="1467"/>
        <v>0</v>
      </c>
      <c r="AN156" s="57"/>
      <c r="AO156" s="40">
        <f t="shared" si="1468"/>
        <v>0</v>
      </c>
      <c r="AP156" s="57"/>
      <c r="AQ156" s="40">
        <f t="shared" si="1469"/>
        <v>0</v>
      </c>
      <c r="AR156" s="57"/>
      <c r="AS156" s="40">
        <f t="shared" si="1470"/>
        <v>0</v>
      </c>
      <c r="AT156" s="57"/>
      <c r="AU156" s="40">
        <f t="shared" si="1471"/>
        <v>0</v>
      </c>
      <c r="AV156" s="57"/>
      <c r="AW156" s="40">
        <f t="shared" si="1472"/>
        <v>0</v>
      </c>
      <c r="AX156" s="57"/>
      <c r="AY156" s="40">
        <f t="shared" si="1473"/>
        <v>0</v>
      </c>
      <c r="AZ156" s="57"/>
      <c r="BA156" s="40">
        <f>(AZ156*$E156*$F156*((1-$G156)+$G156*$J156*$H156*BA$10))</f>
        <v>0</v>
      </c>
      <c r="BB156" s="57"/>
      <c r="BC156" s="40">
        <f t="shared" si="1475"/>
        <v>0</v>
      </c>
      <c r="BD156" s="57"/>
      <c r="BE156" s="40">
        <f t="shared" si="1476"/>
        <v>0</v>
      </c>
      <c r="BF156" s="57"/>
      <c r="BG156" s="40">
        <f t="shared" si="1477"/>
        <v>0</v>
      </c>
      <c r="BH156" s="57"/>
      <c r="BI156" s="40">
        <f t="shared" si="1478"/>
        <v>0</v>
      </c>
      <c r="BJ156" s="57"/>
      <c r="BK156" s="40">
        <f t="shared" si="1479"/>
        <v>0</v>
      </c>
      <c r="BL156" s="57"/>
      <c r="BM156" s="40">
        <f t="shared" si="1480"/>
        <v>0</v>
      </c>
      <c r="BN156" s="88"/>
      <c r="BO156" s="40">
        <f t="shared" si="1481"/>
        <v>0</v>
      </c>
      <c r="BP156" s="57"/>
      <c r="BQ156" s="40">
        <f t="shared" si="1482"/>
        <v>0</v>
      </c>
      <c r="BR156" s="57"/>
      <c r="BS156" s="40">
        <f t="shared" si="1483"/>
        <v>0</v>
      </c>
      <c r="BT156" s="40"/>
      <c r="BU156" s="40">
        <f t="shared" si="1484"/>
        <v>0</v>
      </c>
      <c r="BV156" s="57"/>
      <c r="BW156" s="40">
        <f t="shared" si="1485"/>
        <v>0</v>
      </c>
      <c r="BX156" s="57"/>
      <c r="BY156" s="40">
        <f t="shared" si="1486"/>
        <v>0</v>
      </c>
      <c r="BZ156" s="57"/>
      <c r="CA156" s="40">
        <f t="shared" si="1487"/>
        <v>0</v>
      </c>
      <c r="CB156" s="87"/>
      <c r="CC156" s="40">
        <f t="shared" si="1488"/>
        <v>0</v>
      </c>
      <c r="CD156" s="57"/>
      <c r="CE156" s="40">
        <f t="shared" si="1489"/>
        <v>0</v>
      </c>
      <c r="CF156" s="57"/>
      <c r="CG156" s="40">
        <f t="shared" si="1490"/>
        <v>0</v>
      </c>
      <c r="CH156" s="87"/>
      <c r="CI156" s="40">
        <f t="shared" si="1491"/>
        <v>0</v>
      </c>
      <c r="CJ156" s="87"/>
      <c r="CK156" s="40">
        <f t="shared" si="1492"/>
        <v>0</v>
      </c>
      <c r="CL156" s="57"/>
      <c r="CM156" s="40">
        <f t="shared" si="1493"/>
        <v>0</v>
      </c>
      <c r="CN156" s="57"/>
      <c r="CO156" s="40">
        <f t="shared" si="1494"/>
        <v>0</v>
      </c>
      <c r="CP156" s="87"/>
      <c r="CQ156" s="40">
        <f t="shared" si="1495"/>
        <v>0</v>
      </c>
      <c r="CR156" s="57"/>
      <c r="CS156" s="40">
        <f t="shared" si="1496"/>
        <v>0</v>
      </c>
      <c r="CT156" s="57"/>
      <c r="CU156" s="40">
        <f t="shared" si="1497"/>
        <v>0</v>
      </c>
      <c r="CV156" s="57"/>
      <c r="CW156" s="40">
        <f t="shared" si="1498"/>
        <v>0</v>
      </c>
      <c r="CX156" s="40"/>
      <c r="CY156" s="40">
        <f t="shared" si="1499"/>
        <v>0</v>
      </c>
      <c r="CZ156" s="57"/>
      <c r="DA156" s="40">
        <f t="shared" si="1500"/>
        <v>0</v>
      </c>
      <c r="DB156" s="57"/>
      <c r="DC156" s="40">
        <f t="shared" si="1501"/>
        <v>0</v>
      </c>
      <c r="DD156" s="57"/>
      <c r="DE156" s="40">
        <f t="shared" si="1502"/>
        <v>0</v>
      </c>
      <c r="DF156" s="50"/>
      <c r="DG156" s="40">
        <f t="shared" si="1503"/>
        <v>0</v>
      </c>
      <c r="DH156" s="57"/>
      <c r="DI156" s="40">
        <f t="shared" si="1504"/>
        <v>0</v>
      </c>
      <c r="DJ156" s="57"/>
      <c r="DK156" s="40">
        <f t="shared" si="1505"/>
        <v>0</v>
      </c>
      <c r="DL156" s="40"/>
      <c r="DM156" s="40">
        <f t="shared" si="1506"/>
        <v>0</v>
      </c>
      <c r="DN156" s="40"/>
      <c r="DO156" s="40">
        <f t="shared" si="1507"/>
        <v>0</v>
      </c>
      <c r="DP156" s="57"/>
      <c r="DQ156" s="40">
        <f t="shared" si="1508"/>
        <v>0</v>
      </c>
      <c r="DR156" s="40"/>
      <c r="DS156" s="46"/>
      <c r="DT156" s="40">
        <v>300</v>
      </c>
      <c r="DU156" s="40">
        <f>(DT156*$E156*$F156*((1-$G156)+$G156*$J156*$H156*DU$10))</f>
        <v>15938320.812480001</v>
      </c>
      <c r="DV156" s="40"/>
      <c r="DW156" s="40">
        <f t="shared" si="1510"/>
        <v>0</v>
      </c>
      <c r="DX156" s="40"/>
      <c r="DY156" s="40">
        <f t="shared" si="1511"/>
        <v>0</v>
      </c>
      <c r="DZ156" s="45"/>
      <c r="EA156" s="40">
        <f t="shared" si="1512"/>
        <v>0</v>
      </c>
      <c r="EB156" s="57"/>
      <c r="EC156" s="40">
        <f t="shared" si="1513"/>
        <v>0</v>
      </c>
      <c r="ED156" s="57"/>
      <c r="EE156" s="40">
        <f t="shared" si="1514"/>
        <v>0</v>
      </c>
      <c r="EF156" s="57"/>
      <c r="EG156" s="40">
        <f t="shared" si="1515"/>
        <v>0</v>
      </c>
      <c r="EH156" s="40"/>
      <c r="EI156" s="40"/>
      <c r="EJ156" s="40"/>
      <c r="EK156" s="40"/>
      <c r="EL156" s="40"/>
      <c r="EM156" s="40"/>
      <c r="EN156" s="48">
        <f t="shared" si="1455"/>
        <v>800</v>
      </c>
      <c r="EO156" s="48">
        <f t="shared" si="1455"/>
        <v>42502188.833280005</v>
      </c>
    </row>
    <row r="157" spans="1:145" s="158" customFormat="1" ht="15" customHeight="1" x14ac:dyDescent="0.25">
      <c r="A157" s="217">
        <v>22</v>
      </c>
      <c r="B157" s="217"/>
      <c r="C157" s="236" t="s">
        <v>376</v>
      </c>
      <c r="D157" s="234" t="s">
        <v>377</v>
      </c>
      <c r="E157" s="228">
        <v>17622</v>
      </c>
      <c r="F157" s="229"/>
      <c r="G157" s="230"/>
      <c r="H157" s="221"/>
      <c r="I157" s="221"/>
      <c r="J157" s="66">
        <v>1.4</v>
      </c>
      <c r="K157" s="66">
        <v>1.68</v>
      </c>
      <c r="L157" s="66">
        <v>2.23</v>
      </c>
      <c r="M157" s="69">
        <v>2.57</v>
      </c>
      <c r="N157" s="231">
        <f t="shared" ref="N157:Z157" si="1517">SUM(N158:N159)</f>
        <v>0</v>
      </c>
      <c r="O157" s="231">
        <f t="shared" si="1517"/>
        <v>0</v>
      </c>
      <c r="P157" s="231">
        <f t="shared" ref="P157" si="1518">SUM(P158:P159)</f>
        <v>0</v>
      </c>
      <c r="Q157" s="231">
        <f>SUM(Q158:Q159)</f>
        <v>0</v>
      </c>
      <c r="R157" s="231">
        <f t="shared" si="1517"/>
        <v>0</v>
      </c>
      <c r="S157" s="231">
        <f>SUM(S158:S159)</f>
        <v>0</v>
      </c>
      <c r="T157" s="231">
        <f t="shared" si="1517"/>
        <v>0</v>
      </c>
      <c r="U157" s="231">
        <f>SUM(U158:U159)</f>
        <v>0</v>
      </c>
      <c r="V157" s="231">
        <f t="shared" si="1517"/>
        <v>0</v>
      </c>
      <c r="W157" s="231">
        <f>SUM(W158:W159)</f>
        <v>0</v>
      </c>
      <c r="X157" s="231">
        <f t="shared" si="1517"/>
        <v>0</v>
      </c>
      <c r="Y157" s="231">
        <f>SUM(Y158:Y159)</f>
        <v>0</v>
      </c>
      <c r="Z157" s="231">
        <f t="shared" si="1517"/>
        <v>0</v>
      </c>
      <c r="AA157" s="231">
        <f>SUM(AA158:AA159)</f>
        <v>0</v>
      </c>
      <c r="AB157" s="231">
        <f t="shared" ref="AB157:AH157" si="1519">SUM(AB158:AB159)</f>
        <v>0</v>
      </c>
      <c r="AC157" s="231">
        <f>SUM(AC158:AC159)</f>
        <v>0</v>
      </c>
      <c r="AD157" s="231">
        <f t="shared" ref="AD157" si="1520">SUM(AD158:AD159)</f>
        <v>0</v>
      </c>
      <c r="AE157" s="231">
        <f t="shared" si="1519"/>
        <v>0</v>
      </c>
      <c r="AF157" s="231">
        <f>SUM(AF158:AF159)</f>
        <v>0</v>
      </c>
      <c r="AG157" s="231">
        <f t="shared" si="1519"/>
        <v>0</v>
      </c>
      <c r="AH157" s="231">
        <f t="shared" si="1519"/>
        <v>0</v>
      </c>
      <c r="AI157" s="231">
        <f>SUM(AI158:AI159)</f>
        <v>0</v>
      </c>
      <c r="AJ157" s="231">
        <f t="shared" ref="AJ157:AP157" si="1521">SUM(AJ158:AJ159)</f>
        <v>0</v>
      </c>
      <c r="AK157" s="231">
        <f>SUM(AK158:AK159)</f>
        <v>0</v>
      </c>
      <c r="AL157" s="231">
        <f t="shared" si="1521"/>
        <v>70</v>
      </c>
      <c r="AM157" s="231">
        <f>SUM(AM158:AM159)</f>
        <v>1383291.7560000001</v>
      </c>
      <c r="AN157" s="231">
        <f t="shared" si="1521"/>
        <v>0</v>
      </c>
      <c r="AO157" s="231">
        <f>SUM(AO158:AO159)</f>
        <v>0</v>
      </c>
      <c r="AP157" s="231">
        <f t="shared" si="1521"/>
        <v>0</v>
      </c>
      <c r="AQ157" s="231">
        <f>SUM(AQ158:AQ159)</f>
        <v>0</v>
      </c>
      <c r="AR157" s="231">
        <f t="shared" ref="AR157:BB157" si="1522">SUM(AR158:AR159)</f>
        <v>0</v>
      </c>
      <c r="AS157" s="231">
        <f>SUM(AS158:AS159)</f>
        <v>0</v>
      </c>
      <c r="AT157" s="231">
        <f t="shared" si="1522"/>
        <v>0</v>
      </c>
      <c r="AU157" s="231">
        <f>SUM(AU158:AU159)</f>
        <v>0</v>
      </c>
      <c r="AV157" s="231">
        <f t="shared" si="1522"/>
        <v>0</v>
      </c>
      <c r="AW157" s="231">
        <f>SUM(AW158:AW159)</f>
        <v>0</v>
      </c>
      <c r="AX157" s="231">
        <f t="shared" si="1522"/>
        <v>0</v>
      </c>
      <c r="AY157" s="231">
        <f>SUM(AY158:AY159)</f>
        <v>0</v>
      </c>
      <c r="AZ157" s="231">
        <f t="shared" si="1522"/>
        <v>0</v>
      </c>
      <c r="BA157" s="231">
        <f>SUM(BA158:BA159)</f>
        <v>0</v>
      </c>
      <c r="BB157" s="231">
        <f t="shared" si="1522"/>
        <v>0</v>
      </c>
      <c r="BC157" s="231">
        <f>SUM(BC158:BC159)</f>
        <v>0</v>
      </c>
      <c r="BD157" s="231">
        <f t="shared" ref="BD157:BN157" si="1523">SUM(BD158:BD159)</f>
        <v>0</v>
      </c>
      <c r="BE157" s="231">
        <f>SUM(BE158:BE159)</f>
        <v>0</v>
      </c>
      <c r="BF157" s="231">
        <f t="shared" si="1523"/>
        <v>512</v>
      </c>
      <c r="BG157" s="231">
        <f>SUM(BG158:BG159)</f>
        <v>10117791.1296</v>
      </c>
      <c r="BH157" s="231">
        <f t="shared" si="1523"/>
        <v>0</v>
      </c>
      <c r="BI157" s="231">
        <f>SUM(BI158:BI159)</f>
        <v>0</v>
      </c>
      <c r="BJ157" s="231">
        <f t="shared" si="1523"/>
        <v>0</v>
      </c>
      <c r="BK157" s="231">
        <f>SUM(BK158:BK159)</f>
        <v>0</v>
      </c>
      <c r="BL157" s="231">
        <f t="shared" si="1523"/>
        <v>0</v>
      </c>
      <c r="BM157" s="231">
        <f>SUM(BM158:BM159)</f>
        <v>0</v>
      </c>
      <c r="BN157" s="231">
        <f t="shared" si="1523"/>
        <v>0</v>
      </c>
      <c r="BO157" s="231">
        <f>SUM(BO158:BO159)</f>
        <v>0</v>
      </c>
      <c r="BP157" s="231">
        <f t="shared" ref="BP157:DV157" si="1524">SUM(BP158:BP159)</f>
        <v>0</v>
      </c>
      <c r="BQ157" s="231">
        <f>SUM(BQ158:BQ159)</f>
        <v>0</v>
      </c>
      <c r="BR157" s="231">
        <f t="shared" si="1524"/>
        <v>0</v>
      </c>
      <c r="BS157" s="231">
        <f>SUM(BS158:BS159)</f>
        <v>0</v>
      </c>
      <c r="BT157" s="231">
        <f t="shared" si="1524"/>
        <v>0</v>
      </c>
      <c r="BU157" s="231">
        <f>SUM(BU158:BU159)</f>
        <v>0</v>
      </c>
      <c r="BV157" s="231">
        <f t="shared" si="1524"/>
        <v>0</v>
      </c>
      <c r="BW157" s="231">
        <f>SUM(BW158:BW159)</f>
        <v>0</v>
      </c>
      <c r="BX157" s="231">
        <f t="shared" si="1524"/>
        <v>0</v>
      </c>
      <c r="BY157" s="231">
        <f>SUM(BY158:BY159)</f>
        <v>0</v>
      </c>
      <c r="BZ157" s="231">
        <f t="shared" si="1524"/>
        <v>10</v>
      </c>
      <c r="CA157" s="231">
        <f>SUM(CA158:CA159)</f>
        <v>197613.10799999998</v>
      </c>
      <c r="CB157" s="231">
        <f>SUM(CB158:CB159)</f>
        <v>0</v>
      </c>
      <c r="CC157" s="231">
        <f t="shared" si="1524"/>
        <v>0</v>
      </c>
      <c r="CD157" s="231">
        <f t="shared" si="1524"/>
        <v>0</v>
      </c>
      <c r="CE157" s="231">
        <f t="shared" si="1524"/>
        <v>0</v>
      </c>
      <c r="CF157" s="231">
        <f t="shared" si="1524"/>
        <v>0</v>
      </c>
      <c r="CG157" s="231">
        <f t="shared" si="1524"/>
        <v>0</v>
      </c>
      <c r="CH157" s="231">
        <f t="shared" si="1524"/>
        <v>3</v>
      </c>
      <c r="CI157" s="231">
        <f t="shared" si="1524"/>
        <v>71140.718879999986</v>
      </c>
      <c r="CJ157" s="231">
        <f t="shared" si="1524"/>
        <v>0</v>
      </c>
      <c r="CK157" s="231">
        <f t="shared" si="1524"/>
        <v>0</v>
      </c>
      <c r="CL157" s="231">
        <f t="shared" si="1524"/>
        <v>0</v>
      </c>
      <c r="CM157" s="231">
        <f t="shared" si="1524"/>
        <v>0</v>
      </c>
      <c r="CN157" s="231">
        <f t="shared" si="1524"/>
        <v>0</v>
      </c>
      <c r="CO157" s="231">
        <f t="shared" si="1524"/>
        <v>0</v>
      </c>
      <c r="CP157" s="231">
        <f t="shared" si="1524"/>
        <v>0</v>
      </c>
      <c r="CQ157" s="231">
        <f t="shared" si="1524"/>
        <v>0</v>
      </c>
      <c r="CR157" s="231">
        <f t="shared" si="1524"/>
        <v>0</v>
      </c>
      <c r="CS157" s="231">
        <f t="shared" si="1524"/>
        <v>0</v>
      </c>
      <c r="CT157" s="231">
        <f t="shared" si="1524"/>
        <v>10</v>
      </c>
      <c r="CU157" s="231">
        <f t="shared" si="1524"/>
        <v>237135.72959999999</v>
      </c>
      <c r="CV157" s="231">
        <f t="shared" si="1524"/>
        <v>0</v>
      </c>
      <c r="CW157" s="231">
        <f t="shared" si="1524"/>
        <v>0</v>
      </c>
      <c r="CX157" s="231">
        <f t="shared" si="1524"/>
        <v>0</v>
      </c>
      <c r="CY157" s="231">
        <f t="shared" si="1524"/>
        <v>0</v>
      </c>
      <c r="CZ157" s="231">
        <f t="shared" si="1524"/>
        <v>0</v>
      </c>
      <c r="DA157" s="231">
        <f t="shared" si="1524"/>
        <v>0</v>
      </c>
      <c r="DB157" s="231">
        <f t="shared" si="1524"/>
        <v>0</v>
      </c>
      <c r="DC157" s="231">
        <f t="shared" si="1524"/>
        <v>0</v>
      </c>
      <c r="DD157" s="231">
        <f t="shared" si="1524"/>
        <v>1</v>
      </c>
      <c r="DE157" s="231">
        <f t="shared" si="1524"/>
        <v>23713.572959999998</v>
      </c>
      <c r="DF157" s="231">
        <f t="shared" si="1524"/>
        <v>0</v>
      </c>
      <c r="DG157" s="231">
        <f t="shared" si="1524"/>
        <v>0</v>
      </c>
      <c r="DH157" s="231">
        <f t="shared" si="1524"/>
        <v>0</v>
      </c>
      <c r="DI157" s="231">
        <f t="shared" si="1524"/>
        <v>0</v>
      </c>
      <c r="DJ157" s="231">
        <f t="shared" si="1524"/>
        <v>0</v>
      </c>
      <c r="DK157" s="231">
        <f t="shared" si="1524"/>
        <v>0</v>
      </c>
      <c r="DL157" s="231">
        <f t="shared" si="1524"/>
        <v>0</v>
      </c>
      <c r="DM157" s="231">
        <f>SUM(DM158:DM159)</f>
        <v>0</v>
      </c>
      <c r="DN157" s="231">
        <f t="shared" ref="DN157" si="1525">SUM(DN158:DN159)</f>
        <v>0</v>
      </c>
      <c r="DO157" s="231">
        <f>SUM(DO158:DO159)</f>
        <v>0</v>
      </c>
      <c r="DP157" s="231">
        <f t="shared" si="1524"/>
        <v>0</v>
      </c>
      <c r="DQ157" s="231">
        <f t="shared" si="1524"/>
        <v>0</v>
      </c>
      <c r="DR157" s="231">
        <f t="shared" si="1524"/>
        <v>0</v>
      </c>
      <c r="DS157" s="231">
        <f t="shared" si="1524"/>
        <v>0</v>
      </c>
      <c r="DT157" s="231">
        <f t="shared" si="1524"/>
        <v>0</v>
      </c>
      <c r="DU157" s="231">
        <f>SUM(DU158:DU159)</f>
        <v>0</v>
      </c>
      <c r="DV157" s="231">
        <f t="shared" si="1524"/>
        <v>0</v>
      </c>
      <c r="DW157" s="231">
        <f>SUM(DW158:DW159)</f>
        <v>0</v>
      </c>
      <c r="DX157" s="231">
        <f t="shared" ref="DX157:EO157" si="1526">SUM(DX158:DX159)</f>
        <v>0</v>
      </c>
      <c r="DY157" s="231">
        <f t="shared" si="1526"/>
        <v>0</v>
      </c>
      <c r="DZ157" s="231">
        <f t="shared" si="1526"/>
        <v>0</v>
      </c>
      <c r="EA157" s="231">
        <f t="shared" si="1526"/>
        <v>0</v>
      </c>
      <c r="EB157" s="231">
        <f t="shared" si="1526"/>
        <v>0</v>
      </c>
      <c r="EC157" s="231">
        <f t="shared" si="1526"/>
        <v>0</v>
      </c>
      <c r="ED157" s="231">
        <f t="shared" si="1526"/>
        <v>0</v>
      </c>
      <c r="EE157" s="231">
        <f t="shared" si="1526"/>
        <v>0</v>
      </c>
      <c r="EF157" s="231"/>
      <c r="EG157" s="231"/>
      <c r="EH157" s="231"/>
      <c r="EI157" s="231"/>
      <c r="EJ157" s="231"/>
      <c r="EK157" s="231"/>
      <c r="EL157" s="231"/>
      <c r="EM157" s="231"/>
      <c r="EN157" s="231">
        <f t="shared" si="1526"/>
        <v>606</v>
      </c>
      <c r="EO157" s="231">
        <f t="shared" si="1526"/>
        <v>12030686.015039999</v>
      </c>
    </row>
    <row r="158" spans="1:145" ht="30" customHeight="1" x14ac:dyDescent="0.25">
      <c r="A158" s="190"/>
      <c r="B158" s="190">
        <v>120</v>
      </c>
      <c r="C158" s="156" t="s">
        <v>378</v>
      </c>
      <c r="D158" s="208" t="s">
        <v>379</v>
      </c>
      <c r="E158" s="192">
        <v>17622</v>
      </c>
      <c r="F158" s="193">
        <v>2.31</v>
      </c>
      <c r="G158" s="194"/>
      <c r="H158" s="207">
        <v>0.9</v>
      </c>
      <c r="I158" s="207"/>
      <c r="J158" s="66">
        <v>1.4</v>
      </c>
      <c r="K158" s="66">
        <v>1.68</v>
      </c>
      <c r="L158" s="66">
        <v>2.23</v>
      </c>
      <c r="M158" s="69">
        <v>2.57</v>
      </c>
      <c r="N158" s="63"/>
      <c r="O158" s="41">
        <f t="shared" ref="O158:O159" si="1527">(N158*$E158*$F158*$H158*$J158*O$10)</f>
        <v>0</v>
      </c>
      <c r="P158" s="196"/>
      <c r="Q158" s="41">
        <f t="shared" ref="Q158:Q159" si="1528">(P158*$E158*$F158*$H158*$J158*Q$10)</f>
        <v>0</v>
      </c>
      <c r="R158" s="196"/>
      <c r="S158" s="41">
        <f t="shared" ref="S158:S159" si="1529">(R158*$E158*$F158*$H158*$J158*S$10)</f>
        <v>0</v>
      </c>
      <c r="T158" s="63"/>
      <c r="U158" s="41">
        <f t="shared" ref="U158:U159" si="1530">(T158*$E158*$F158*$H158*$J158*U$10)</f>
        <v>0</v>
      </c>
      <c r="V158" s="63"/>
      <c r="W158" s="41">
        <f t="shared" ref="W158:W159" si="1531">(V158*$E158*$F158*$H158*$J158*W$10)</f>
        <v>0</v>
      </c>
      <c r="X158" s="63"/>
      <c r="Y158" s="41">
        <f t="shared" ref="Y158:Y159" si="1532">(X158*$E158*$F158*$H158*$J158*Y$10)</f>
        <v>0</v>
      </c>
      <c r="Z158" s="196"/>
      <c r="AA158" s="41">
        <f t="shared" ref="AA158:AA159" si="1533">(Z158*$E158*$F158*$H158*$J158*AA$10)</f>
        <v>0</v>
      </c>
      <c r="AB158" s="63"/>
      <c r="AC158" s="41">
        <f t="shared" ref="AC158:AC159" si="1534">(AB158*$E158*$F158*$H158*$J158*AC$10)</f>
        <v>0</v>
      </c>
      <c r="AD158" s="196"/>
      <c r="AE158" s="63">
        <f>SUM(AD158*$E158*$F158*$H158*$K158*$AE$10)</f>
        <v>0</v>
      </c>
      <c r="AF158" s="196">
        <v>0</v>
      </c>
      <c r="AG158" s="63">
        <f t="shared" ref="AG158:AG159" si="1535">SUM(AF158*$E158*$F158*$H158*$K158)</f>
        <v>0</v>
      </c>
      <c r="AH158" s="40"/>
      <c r="AI158" s="43">
        <f t="shared" ref="AI158:AI159" si="1536">(AH158*$E158*$F158*$H158*$J158*AI$10)</f>
        <v>0</v>
      </c>
      <c r="AJ158" s="40"/>
      <c r="AK158" s="43">
        <f t="shared" ref="AK158:AK159" si="1537">(AJ158*$E158*$F158*$H158*$J158*AK$10)</f>
        <v>0</v>
      </c>
      <c r="AL158" s="40">
        <v>0</v>
      </c>
      <c r="AM158" s="43">
        <f t="shared" ref="AM158:AM159" si="1538">(AL158*$E158*$F158*$H158*$J158*AM$10)</f>
        <v>0</v>
      </c>
      <c r="AN158" s="40"/>
      <c r="AO158" s="43">
        <f t="shared" ref="AO158:AO159" si="1539">(AN158*$E158*$F158*$H158*$J158*AO$10)</f>
        <v>0</v>
      </c>
      <c r="AP158" s="40"/>
      <c r="AQ158" s="43">
        <f t="shared" ref="AQ158:AQ159" si="1540">(AP158*$E158*$F158*$H158*$J158*AQ$10)</f>
        <v>0</v>
      </c>
      <c r="AR158" s="40"/>
      <c r="AS158" s="43">
        <f t="shared" ref="AS158:AS159" si="1541">(AR158*$E158*$F158*$H158*$J158*AS$10)</f>
        <v>0</v>
      </c>
      <c r="AT158" s="40"/>
      <c r="AU158" s="43">
        <f t="shared" ref="AU158:AU159" si="1542">(AT158*$E158*$F158*$H158*$J158*AU$10)</f>
        <v>0</v>
      </c>
      <c r="AV158" s="40"/>
      <c r="AW158" s="43">
        <f t="shared" ref="AW158:AW159" si="1543">(AV158*$E158*$F158*$H158*$J158*AW$10)</f>
        <v>0</v>
      </c>
      <c r="AX158" s="40"/>
      <c r="AY158" s="43">
        <f t="shared" ref="AY158:AY159" si="1544">(AX158*$E158*$F158*$H158*$J158*AY$10)</f>
        <v>0</v>
      </c>
      <c r="AZ158" s="40"/>
      <c r="BA158" s="43">
        <f t="shared" ref="BA158:BA159" si="1545">(AZ158*$E158*$F158*$H158*$J158*BA$10)</f>
        <v>0</v>
      </c>
      <c r="BB158" s="40"/>
      <c r="BC158" s="43">
        <f t="shared" ref="BC158:BC159" si="1546">(BB158*$E158*$F158*$H158*$J158*BC$10)</f>
        <v>0</v>
      </c>
      <c r="BD158" s="40"/>
      <c r="BE158" s="43">
        <f t="shared" ref="BE158:BE159" si="1547">(BD158*$E158*$F158*$H158*$J158*BE$10)</f>
        <v>0</v>
      </c>
      <c r="BF158" s="40"/>
      <c r="BG158" s="43">
        <f t="shared" ref="BG158:BG159" si="1548">(BF158*$E158*$F158*$H158*$J158*BG$10)</f>
        <v>0</v>
      </c>
      <c r="BH158" s="40"/>
      <c r="BI158" s="43">
        <f t="shared" ref="BI158:BI159" si="1549">(BH158*$E158*$F158*$H158*$J158*BI$10)</f>
        <v>0</v>
      </c>
      <c r="BJ158" s="40"/>
      <c r="BK158" s="43">
        <f t="shared" ref="BK158:BK159" si="1550">(BJ158*$E158*$F158*$H158*$J158*BK$10)</f>
        <v>0</v>
      </c>
      <c r="BL158" s="40"/>
      <c r="BM158" s="43">
        <f t="shared" ref="BM158:BM159" si="1551">(BL158*$E158*$F158*$H158*$J158*BM$10)</f>
        <v>0</v>
      </c>
      <c r="BN158" s="76"/>
      <c r="BO158" s="43">
        <f t="shared" ref="BO158:BO159" si="1552">(BN158*$E158*$F158*$H158*$J158*BO$10)</f>
        <v>0</v>
      </c>
      <c r="BP158" s="40"/>
      <c r="BQ158" s="43">
        <f t="shared" ref="BQ158:BQ159" si="1553">(BP158*$E158*$F158*$H158*$J158*BQ$10)</f>
        <v>0</v>
      </c>
      <c r="BR158" s="40"/>
      <c r="BS158" s="43">
        <f t="shared" ref="BS158:BS159" si="1554">(BR158*$E158*$F158*$H158*$J158*BS$10)</f>
        <v>0</v>
      </c>
      <c r="BT158" s="40"/>
      <c r="BU158" s="43">
        <f t="shared" ref="BU158:BU159" si="1555">(BT158*$E158*$F158*$H158*$J158*BU$10)</f>
        <v>0</v>
      </c>
      <c r="BV158" s="40"/>
      <c r="BW158" s="43">
        <f t="shared" ref="BW158:BW159" si="1556">(BV158*$E158*$F158*$H158*$J158*BW$10)</f>
        <v>0</v>
      </c>
      <c r="BX158" s="40"/>
      <c r="BY158" s="43">
        <f t="shared" ref="BY158:BY159" si="1557">(BX158*$E158*$F158*$H158*$J158*BY$10)</f>
        <v>0</v>
      </c>
      <c r="BZ158" s="40"/>
      <c r="CA158" s="43">
        <f t="shared" ref="CA158:CA159" si="1558">(BZ158*$E158*$F158*$H158*$J158*CA$10)</f>
        <v>0</v>
      </c>
      <c r="CB158" s="196">
        <v>0</v>
      </c>
      <c r="CC158" s="41">
        <f t="shared" ref="CC158:CC159" si="1559">SUM(CB158*$E158*$F158*$H158*$K158*CC$10)</f>
        <v>0</v>
      </c>
      <c r="CD158" s="63"/>
      <c r="CE158" s="41">
        <f t="shared" ref="CE158:CE159" si="1560">SUM(CD158*$E158*$F158*$H158*$K158*CE$10)</f>
        <v>0</v>
      </c>
      <c r="CF158" s="63"/>
      <c r="CG158" s="41">
        <f t="shared" ref="CG158:CG159" si="1561">SUM(CF158*$E158*$F158*$H158*$K158*CG$10)</f>
        <v>0</v>
      </c>
      <c r="CH158" s="196"/>
      <c r="CI158" s="41">
        <f t="shared" ref="CI158:CI159" si="1562">SUM(CH158*$E158*$F158*$H158*$K158*CI$10)</f>
        <v>0</v>
      </c>
      <c r="CJ158" s="196"/>
      <c r="CK158" s="41">
        <f t="shared" ref="CK158:CK159" si="1563">SUM(CJ158*$E158*$F158*$H158*$K158*CK$10)</f>
        <v>0</v>
      </c>
      <c r="CL158" s="63"/>
      <c r="CM158" s="41">
        <f t="shared" ref="CM158:CM159" si="1564">SUM(CL158*$E158*$F158*$H158*$K158*CM$10)</f>
        <v>0</v>
      </c>
      <c r="CN158" s="63"/>
      <c r="CO158" s="41">
        <f t="shared" ref="CO158:CO159" si="1565">SUM(CN158*$E158*$F158*$H158*$K158*CO$10)</f>
        <v>0</v>
      </c>
      <c r="CP158" s="196"/>
      <c r="CQ158" s="41">
        <f t="shared" ref="CQ158:CQ159" si="1566">SUM(CP158*$E158*$F158*$H158*$K158*CQ$10)</f>
        <v>0</v>
      </c>
      <c r="CR158" s="63"/>
      <c r="CS158" s="41">
        <f t="shared" ref="CS158:CS159" si="1567">SUM(CR158*$E158*$F158*$H158*$K158*CS$10)</f>
        <v>0</v>
      </c>
      <c r="CT158" s="63"/>
      <c r="CU158" s="41">
        <f t="shared" ref="CU158:CU159" si="1568">SUM(CT158*$E158*$F158*$H158*$K158*CU$10)</f>
        <v>0</v>
      </c>
      <c r="CV158" s="63"/>
      <c r="CW158" s="41">
        <f t="shared" ref="CW158:CW159" si="1569">SUM(CV158*$E158*$F158*$H158*$K158*CW$10)</f>
        <v>0</v>
      </c>
      <c r="CX158" s="63"/>
      <c r="CY158" s="41">
        <f t="shared" ref="CY158:CY159" si="1570">SUM(CX158*$E158*$F158*$H158*$K158*CY$10)</f>
        <v>0</v>
      </c>
      <c r="CZ158" s="63"/>
      <c r="DA158" s="41">
        <f t="shared" ref="DA158:DA159" si="1571">SUM(CZ158*$E158*$F158*$H158*$K158*DA$10)</f>
        <v>0</v>
      </c>
      <c r="DB158" s="63"/>
      <c r="DC158" s="41">
        <f t="shared" ref="DC158:DC159" si="1572">SUM(DB158*$E158*$F158*$H158*$K158*DC$10)</f>
        <v>0</v>
      </c>
      <c r="DD158" s="63"/>
      <c r="DE158" s="63">
        <f t="shared" ref="DE158:DE159" si="1573">SUM(DD158*$E158*$F158*$H158*$K158*DE$10)</f>
        <v>0</v>
      </c>
      <c r="DF158" s="197"/>
      <c r="DG158" s="63">
        <f t="shared" ref="DG158:DG159" si="1574">SUM(DF158*$E158*$F158*$H158*$K158*DG$10)</f>
        <v>0</v>
      </c>
      <c r="DH158" s="63"/>
      <c r="DI158" s="63">
        <f t="shared" ref="DI158:DI159" si="1575">SUM(DH158*$E158*$F158*$H158*$L158*DI$10)</f>
        <v>0</v>
      </c>
      <c r="DJ158" s="63"/>
      <c r="DK158" s="63">
        <f t="shared" ref="DK158:DK159" si="1576">SUM(DJ158*$E158*$F158*$H158*$M158*DK$10)</f>
        <v>0</v>
      </c>
      <c r="DL158" s="63"/>
      <c r="DM158" s="41">
        <f t="shared" ref="DM158:DM159" si="1577">(DL158*$E158*$F158*$H158*$J158*DM$10)</f>
        <v>0</v>
      </c>
      <c r="DN158" s="63"/>
      <c r="DO158" s="41">
        <f t="shared" ref="DO158:DO159" si="1578">(DN158*$E158*$F158*$H158*$J158*DO$10)</f>
        <v>0</v>
      </c>
      <c r="DP158" s="63"/>
      <c r="DQ158" s="41">
        <f t="shared" ref="DQ158:DQ159" si="1579">SUM(DP158*$E158*$F158*$H158)</f>
        <v>0</v>
      </c>
      <c r="DR158" s="63"/>
      <c r="DS158" s="196"/>
      <c r="DT158" s="63"/>
      <c r="DU158" s="41">
        <f t="shared" ref="DU158:DU159" si="1580">(DT158*$E158*$F158*$H158*$J158*DU$10)</f>
        <v>0</v>
      </c>
      <c r="DV158" s="63"/>
      <c r="DW158" s="41">
        <f t="shared" ref="DW158:DW159" si="1581">(DV158*$E158*$F158*$H158*$J158*DW$10)</f>
        <v>0</v>
      </c>
      <c r="DX158" s="63"/>
      <c r="DY158" s="196"/>
      <c r="DZ158" s="64"/>
      <c r="EA158" s="64"/>
      <c r="EB158" s="200"/>
      <c r="EC158" s="196">
        <f t="shared" ref="EC158:EC159" si="1582">(EB158*$E158*$F158*$H158*$J158)</f>
        <v>0</v>
      </c>
      <c r="ED158" s="200"/>
      <c r="EE158" s="200"/>
      <c r="EF158" s="200"/>
      <c r="EG158" s="47">
        <f t="shared" ref="EG158:EG159" si="1583">(EF158*$E158*$F158*$H158*$J158)</f>
        <v>0</v>
      </c>
      <c r="EH158" s="77"/>
      <c r="EI158" s="77"/>
      <c r="EJ158" s="77"/>
      <c r="EK158" s="77"/>
      <c r="EL158" s="47"/>
      <c r="EM158" s="77"/>
      <c r="EN158" s="198">
        <f t="shared" ref="EN158:EO159" si="1584">SUM(N158,P158,R158,T158,V158,X158,Z158,AB158,AD158,AF158,AH158,AJ158,AL158,AN158,AP158,AR158,AT158,AV158,AX158,AZ158,BB158,BD158,BF158,BH158,BJ158,BL158,BN158,BP158,BR158,BT158,BV158,BX158,BZ158,CB158,CD158,CF158,CH158,CJ158,CL158,CN158,CP158,CR158,CT158,CV158,CX158,CZ158,DB158,DD158,DF158,DH158,DJ158,DL158,DN158,DP158,DR158,DT158,DV158,DX158,DZ158,EB158,ED158,EF158,EH158,EJ158,EL158)</f>
        <v>0</v>
      </c>
      <c r="EO158" s="198">
        <f t="shared" si="1584"/>
        <v>0</v>
      </c>
    </row>
    <row r="159" spans="1:145" s="158" customFormat="1" ht="15.75" customHeight="1" x14ac:dyDescent="0.25">
      <c r="A159" s="34"/>
      <c r="B159" s="34">
        <v>121</v>
      </c>
      <c r="C159" s="153" t="s">
        <v>380</v>
      </c>
      <c r="D159" s="81" t="s">
        <v>381</v>
      </c>
      <c r="E159" s="36">
        <v>17622</v>
      </c>
      <c r="F159" s="89">
        <v>0.89</v>
      </c>
      <c r="G159" s="38"/>
      <c r="H159" s="75">
        <v>0.9</v>
      </c>
      <c r="I159" s="75"/>
      <c r="J159" s="66">
        <v>1.4</v>
      </c>
      <c r="K159" s="66">
        <v>1.68</v>
      </c>
      <c r="L159" s="66">
        <v>2.23</v>
      </c>
      <c r="M159" s="69">
        <v>2.57</v>
      </c>
      <c r="N159" s="40"/>
      <c r="O159" s="41">
        <f t="shared" si="1527"/>
        <v>0</v>
      </c>
      <c r="P159" s="74"/>
      <c r="Q159" s="41">
        <f t="shared" si="1528"/>
        <v>0</v>
      </c>
      <c r="R159" s="46"/>
      <c r="S159" s="41">
        <f t="shared" si="1529"/>
        <v>0</v>
      </c>
      <c r="T159" s="40"/>
      <c r="U159" s="41">
        <f t="shared" si="1530"/>
        <v>0</v>
      </c>
      <c r="V159" s="40"/>
      <c r="W159" s="41">
        <f t="shared" si="1531"/>
        <v>0</v>
      </c>
      <c r="X159" s="40"/>
      <c r="Y159" s="41">
        <f t="shared" si="1532"/>
        <v>0</v>
      </c>
      <c r="Z159" s="46"/>
      <c r="AA159" s="41">
        <f t="shared" si="1533"/>
        <v>0</v>
      </c>
      <c r="AB159" s="40"/>
      <c r="AC159" s="41">
        <f t="shared" si="1534"/>
        <v>0</v>
      </c>
      <c r="AD159" s="46"/>
      <c r="AE159" s="40">
        <f>SUM(AD159*$E159*$F159*$H159*$K159*$AE$10)</f>
        <v>0</v>
      </c>
      <c r="AF159" s="46"/>
      <c r="AG159" s="40">
        <f t="shared" si="1535"/>
        <v>0</v>
      </c>
      <c r="AH159" s="40"/>
      <c r="AI159" s="43">
        <f t="shared" si="1536"/>
        <v>0</v>
      </c>
      <c r="AJ159" s="40"/>
      <c r="AK159" s="43">
        <f t="shared" si="1537"/>
        <v>0</v>
      </c>
      <c r="AL159" s="40">
        <v>70</v>
      </c>
      <c r="AM159" s="43">
        <f t="shared" si="1538"/>
        <v>1383291.7560000001</v>
      </c>
      <c r="AN159" s="40"/>
      <c r="AO159" s="43">
        <f t="shared" si="1539"/>
        <v>0</v>
      </c>
      <c r="AP159" s="40"/>
      <c r="AQ159" s="43">
        <f t="shared" si="1540"/>
        <v>0</v>
      </c>
      <c r="AR159" s="40"/>
      <c r="AS159" s="43">
        <f t="shared" si="1541"/>
        <v>0</v>
      </c>
      <c r="AT159" s="40"/>
      <c r="AU159" s="43">
        <f t="shared" si="1542"/>
        <v>0</v>
      </c>
      <c r="AV159" s="40"/>
      <c r="AW159" s="43">
        <f t="shared" si="1543"/>
        <v>0</v>
      </c>
      <c r="AX159" s="40"/>
      <c r="AY159" s="43">
        <f t="shared" si="1544"/>
        <v>0</v>
      </c>
      <c r="AZ159" s="40"/>
      <c r="BA159" s="43">
        <f t="shared" si="1545"/>
        <v>0</v>
      </c>
      <c r="BB159" s="40"/>
      <c r="BC159" s="43">
        <f t="shared" si="1546"/>
        <v>0</v>
      </c>
      <c r="BD159" s="40"/>
      <c r="BE159" s="43">
        <f t="shared" si="1547"/>
        <v>0</v>
      </c>
      <c r="BF159" s="40">
        <v>512</v>
      </c>
      <c r="BG159" s="43">
        <f t="shared" si="1548"/>
        <v>10117791.1296</v>
      </c>
      <c r="BH159" s="40"/>
      <c r="BI159" s="43">
        <f t="shared" si="1549"/>
        <v>0</v>
      </c>
      <c r="BJ159" s="40"/>
      <c r="BK159" s="43">
        <f t="shared" si="1550"/>
        <v>0</v>
      </c>
      <c r="BL159" s="40"/>
      <c r="BM159" s="43">
        <f t="shared" si="1551"/>
        <v>0</v>
      </c>
      <c r="BN159" s="76"/>
      <c r="BO159" s="43">
        <f t="shared" si="1552"/>
        <v>0</v>
      </c>
      <c r="BP159" s="40"/>
      <c r="BQ159" s="43">
        <f t="shared" si="1553"/>
        <v>0</v>
      </c>
      <c r="BR159" s="40"/>
      <c r="BS159" s="43">
        <f t="shared" si="1554"/>
        <v>0</v>
      </c>
      <c r="BT159" s="40"/>
      <c r="BU159" s="43">
        <f t="shared" si="1555"/>
        <v>0</v>
      </c>
      <c r="BV159" s="40"/>
      <c r="BW159" s="43">
        <f t="shared" si="1556"/>
        <v>0</v>
      </c>
      <c r="BX159" s="40"/>
      <c r="BY159" s="43">
        <f t="shared" si="1557"/>
        <v>0</v>
      </c>
      <c r="BZ159" s="40">
        <v>10</v>
      </c>
      <c r="CA159" s="43">
        <f t="shared" si="1558"/>
        <v>197613.10799999998</v>
      </c>
      <c r="CB159" s="46">
        <v>0</v>
      </c>
      <c r="CC159" s="43">
        <f t="shared" si="1559"/>
        <v>0</v>
      </c>
      <c r="CD159" s="40"/>
      <c r="CE159" s="43">
        <f t="shared" si="1560"/>
        <v>0</v>
      </c>
      <c r="CF159" s="40"/>
      <c r="CG159" s="43">
        <f t="shared" si="1561"/>
        <v>0</v>
      </c>
      <c r="CH159" s="46">
        <v>3</v>
      </c>
      <c r="CI159" s="43">
        <f t="shared" si="1562"/>
        <v>71140.718879999986</v>
      </c>
      <c r="CJ159" s="46"/>
      <c r="CK159" s="43">
        <f t="shared" si="1563"/>
        <v>0</v>
      </c>
      <c r="CL159" s="40"/>
      <c r="CM159" s="43">
        <f t="shared" si="1564"/>
        <v>0</v>
      </c>
      <c r="CN159" s="40"/>
      <c r="CO159" s="43">
        <f t="shared" si="1565"/>
        <v>0</v>
      </c>
      <c r="CP159" s="46"/>
      <c r="CQ159" s="43">
        <f t="shared" si="1566"/>
        <v>0</v>
      </c>
      <c r="CR159" s="40"/>
      <c r="CS159" s="43">
        <f t="shared" si="1567"/>
        <v>0</v>
      </c>
      <c r="CT159" s="40">
        <v>10</v>
      </c>
      <c r="CU159" s="43">
        <f t="shared" si="1568"/>
        <v>237135.72959999999</v>
      </c>
      <c r="CV159" s="40"/>
      <c r="CW159" s="43">
        <f t="shared" si="1569"/>
        <v>0</v>
      </c>
      <c r="CX159" s="40"/>
      <c r="CY159" s="43">
        <f t="shared" si="1570"/>
        <v>0</v>
      </c>
      <c r="CZ159" s="40"/>
      <c r="DA159" s="43">
        <f t="shared" si="1571"/>
        <v>0</v>
      </c>
      <c r="DB159" s="40"/>
      <c r="DC159" s="43">
        <f t="shared" si="1572"/>
        <v>0</v>
      </c>
      <c r="DD159" s="40">
        <v>1</v>
      </c>
      <c r="DE159" s="40">
        <f t="shared" si="1573"/>
        <v>23713.572959999998</v>
      </c>
      <c r="DF159" s="44"/>
      <c r="DG159" s="40">
        <f t="shared" si="1574"/>
        <v>0</v>
      </c>
      <c r="DH159" s="40"/>
      <c r="DI159" s="40">
        <f t="shared" si="1575"/>
        <v>0</v>
      </c>
      <c r="DJ159" s="40"/>
      <c r="DK159" s="40">
        <f t="shared" si="1576"/>
        <v>0</v>
      </c>
      <c r="DL159" s="57"/>
      <c r="DM159" s="41">
        <f t="shared" si="1577"/>
        <v>0</v>
      </c>
      <c r="DN159" s="40"/>
      <c r="DO159" s="41">
        <f t="shared" si="1578"/>
        <v>0</v>
      </c>
      <c r="DP159" s="40"/>
      <c r="DQ159" s="43">
        <f t="shared" si="1579"/>
        <v>0</v>
      </c>
      <c r="DR159" s="40"/>
      <c r="DS159" s="46"/>
      <c r="DT159" s="40"/>
      <c r="DU159" s="41">
        <f t="shared" si="1580"/>
        <v>0</v>
      </c>
      <c r="DV159" s="40"/>
      <c r="DW159" s="41">
        <f t="shared" si="1581"/>
        <v>0</v>
      </c>
      <c r="DX159" s="40"/>
      <c r="DY159" s="46"/>
      <c r="DZ159" s="45"/>
      <c r="EA159" s="45"/>
      <c r="EB159" s="57"/>
      <c r="EC159" s="46">
        <f t="shared" si="1582"/>
        <v>0</v>
      </c>
      <c r="ED159" s="57"/>
      <c r="EE159" s="57"/>
      <c r="EF159" s="57"/>
      <c r="EG159" s="47">
        <f t="shared" si="1583"/>
        <v>0</v>
      </c>
      <c r="EH159" s="77"/>
      <c r="EI159" s="77"/>
      <c r="EJ159" s="77"/>
      <c r="EK159" s="77"/>
      <c r="EL159" s="47"/>
      <c r="EM159" s="77"/>
      <c r="EN159" s="48">
        <f t="shared" si="1584"/>
        <v>606</v>
      </c>
      <c r="EO159" s="48">
        <f t="shared" si="1584"/>
        <v>12030686.015039999</v>
      </c>
    </row>
    <row r="160" spans="1:145" s="158" customFormat="1" ht="15" x14ac:dyDescent="0.25">
      <c r="A160" s="217">
        <v>23</v>
      </c>
      <c r="B160" s="217"/>
      <c r="C160" s="236" t="s">
        <v>382</v>
      </c>
      <c r="D160" s="234" t="s">
        <v>383</v>
      </c>
      <c r="E160" s="228">
        <v>17622</v>
      </c>
      <c r="F160" s="229"/>
      <c r="G160" s="230"/>
      <c r="H160" s="221"/>
      <c r="I160" s="221"/>
      <c r="J160" s="66">
        <v>1.4</v>
      </c>
      <c r="K160" s="66">
        <v>1.68</v>
      </c>
      <c r="L160" s="66">
        <v>2.23</v>
      </c>
      <c r="M160" s="69">
        <v>2.57</v>
      </c>
      <c r="N160" s="231">
        <f t="shared" ref="N160:BY160" si="1585">N161</f>
        <v>2</v>
      </c>
      <c r="O160" s="231">
        <f t="shared" si="1585"/>
        <v>42187.067999999999</v>
      </c>
      <c r="P160" s="231">
        <f t="shared" si="1585"/>
        <v>0</v>
      </c>
      <c r="Q160" s="231">
        <f t="shared" si="1585"/>
        <v>0</v>
      </c>
      <c r="R160" s="231">
        <f t="shared" si="1585"/>
        <v>0</v>
      </c>
      <c r="S160" s="231">
        <f t="shared" si="1585"/>
        <v>0</v>
      </c>
      <c r="T160" s="231">
        <f t="shared" si="1585"/>
        <v>0</v>
      </c>
      <c r="U160" s="231">
        <f t="shared" si="1585"/>
        <v>0</v>
      </c>
      <c r="V160" s="231">
        <f t="shared" si="1585"/>
        <v>0</v>
      </c>
      <c r="W160" s="231">
        <f t="shared" si="1585"/>
        <v>0</v>
      </c>
      <c r="X160" s="231">
        <f t="shared" si="1585"/>
        <v>0</v>
      </c>
      <c r="Y160" s="231">
        <f t="shared" si="1585"/>
        <v>0</v>
      </c>
      <c r="Z160" s="231">
        <f t="shared" si="1585"/>
        <v>10</v>
      </c>
      <c r="AA160" s="231">
        <f t="shared" si="1585"/>
        <v>210935.34</v>
      </c>
      <c r="AB160" s="231">
        <f t="shared" si="1585"/>
        <v>10</v>
      </c>
      <c r="AC160" s="231">
        <f t="shared" si="1585"/>
        <v>210935.34</v>
      </c>
      <c r="AD160" s="231">
        <f t="shared" si="1585"/>
        <v>0</v>
      </c>
      <c r="AE160" s="231">
        <f t="shared" si="1585"/>
        <v>0</v>
      </c>
      <c r="AF160" s="231">
        <f>AF161</f>
        <v>5</v>
      </c>
      <c r="AG160" s="231">
        <f t="shared" si="1585"/>
        <v>126561.204</v>
      </c>
      <c r="AH160" s="231">
        <f t="shared" si="1585"/>
        <v>0</v>
      </c>
      <c r="AI160" s="231">
        <f t="shared" si="1585"/>
        <v>0</v>
      </c>
      <c r="AJ160" s="231">
        <f t="shared" si="1585"/>
        <v>100</v>
      </c>
      <c r="AK160" s="231">
        <f t="shared" si="1585"/>
        <v>2109353.4</v>
      </c>
      <c r="AL160" s="231">
        <f t="shared" si="1585"/>
        <v>200</v>
      </c>
      <c r="AM160" s="231">
        <f t="shared" si="1585"/>
        <v>4218706.8</v>
      </c>
      <c r="AN160" s="231">
        <f t="shared" si="1585"/>
        <v>0</v>
      </c>
      <c r="AO160" s="231">
        <f t="shared" si="1585"/>
        <v>0</v>
      </c>
      <c r="AP160" s="231">
        <f t="shared" si="1585"/>
        <v>10</v>
      </c>
      <c r="AQ160" s="231">
        <f t="shared" si="1585"/>
        <v>210935.34</v>
      </c>
      <c r="AR160" s="231">
        <f t="shared" si="1585"/>
        <v>10</v>
      </c>
      <c r="AS160" s="231">
        <f t="shared" si="1585"/>
        <v>210935.34</v>
      </c>
      <c r="AT160" s="231">
        <f t="shared" si="1585"/>
        <v>0</v>
      </c>
      <c r="AU160" s="231">
        <f t="shared" si="1585"/>
        <v>0</v>
      </c>
      <c r="AV160" s="231">
        <f t="shared" si="1585"/>
        <v>0</v>
      </c>
      <c r="AW160" s="231">
        <f t="shared" si="1585"/>
        <v>0</v>
      </c>
      <c r="AX160" s="231">
        <f t="shared" si="1585"/>
        <v>10</v>
      </c>
      <c r="AY160" s="231">
        <f t="shared" si="1585"/>
        <v>210935.34</v>
      </c>
      <c r="AZ160" s="231">
        <f t="shared" si="1585"/>
        <v>0</v>
      </c>
      <c r="BA160" s="231">
        <f t="shared" si="1585"/>
        <v>0</v>
      </c>
      <c r="BB160" s="231">
        <f t="shared" si="1585"/>
        <v>0</v>
      </c>
      <c r="BC160" s="231">
        <f t="shared" si="1585"/>
        <v>0</v>
      </c>
      <c r="BD160" s="231">
        <f t="shared" si="1585"/>
        <v>230</v>
      </c>
      <c r="BE160" s="231">
        <f t="shared" si="1585"/>
        <v>4851512.8199999994</v>
      </c>
      <c r="BF160" s="231">
        <f t="shared" si="1585"/>
        <v>159</v>
      </c>
      <c r="BG160" s="231">
        <f t="shared" si="1585"/>
        <v>3353871.906</v>
      </c>
      <c r="BH160" s="231">
        <f t="shared" si="1585"/>
        <v>330</v>
      </c>
      <c r="BI160" s="231">
        <f t="shared" si="1585"/>
        <v>6960866.2199999997</v>
      </c>
      <c r="BJ160" s="231">
        <f t="shared" si="1585"/>
        <v>366</v>
      </c>
      <c r="BK160" s="231">
        <f t="shared" si="1585"/>
        <v>7720233.4439999992</v>
      </c>
      <c r="BL160" s="231">
        <f t="shared" si="1585"/>
        <v>0</v>
      </c>
      <c r="BM160" s="231">
        <f t="shared" si="1585"/>
        <v>0</v>
      </c>
      <c r="BN160" s="231">
        <f t="shared" si="1585"/>
        <v>0</v>
      </c>
      <c r="BO160" s="231">
        <f t="shared" si="1585"/>
        <v>0</v>
      </c>
      <c r="BP160" s="231">
        <f t="shared" si="1585"/>
        <v>30</v>
      </c>
      <c r="BQ160" s="231">
        <f t="shared" si="1585"/>
        <v>632806.0199999999</v>
      </c>
      <c r="BR160" s="231">
        <f t="shared" si="1585"/>
        <v>3</v>
      </c>
      <c r="BS160" s="231">
        <f t="shared" si="1585"/>
        <v>63280.601999999999</v>
      </c>
      <c r="BT160" s="231">
        <f t="shared" si="1585"/>
        <v>56</v>
      </c>
      <c r="BU160" s="231">
        <f t="shared" si="1585"/>
        <v>1181237.9039999999</v>
      </c>
      <c r="BV160" s="231">
        <f t="shared" si="1585"/>
        <v>284</v>
      </c>
      <c r="BW160" s="231">
        <f t="shared" si="1585"/>
        <v>5990563.6559999995</v>
      </c>
      <c r="BX160" s="231">
        <f t="shared" si="1585"/>
        <v>92</v>
      </c>
      <c r="BY160" s="231">
        <f t="shared" si="1585"/>
        <v>1940605.1279999998</v>
      </c>
      <c r="BZ160" s="231">
        <f t="shared" ref="BZ160:DH160" si="1586">BZ161</f>
        <v>406</v>
      </c>
      <c r="CA160" s="231">
        <f t="shared" si="1586"/>
        <v>8563974.8039999995</v>
      </c>
      <c r="CB160" s="231">
        <f t="shared" si="1586"/>
        <v>12</v>
      </c>
      <c r="CC160" s="231">
        <f t="shared" si="1586"/>
        <v>303746.88959999999</v>
      </c>
      <c r="CD160" s="231">
        <f t="shared" si="1586"/>
        <v>0</v>
      </c>
      <c r="CE160" s="231">
        <f t="shared" si="1586"/>
        <v>0</v>
      </c>
      <c r="CF160" s="231">
        <f t="shared" si="1586"/>
        <v>20</v>
      </c>
      <c r="CG160" s="231">
        <f t="shared" si="1586"/>
        <v>506244.81599999999</v>
      </c>
      <c r="CH160" s="231">
        <f t="shared" si="1586"/>
        <v>43</v>
      </c>
      <c r="CI160" s="231">
        <f t="shared" si="1586"/>
        <v>1088426.3543999998</v>
      </c>
      <c r="CJ160" s="231">
        <f t="shared" si="1586"/>
        <v>0</v>
      </c>
      <c r="CK160" s="231">
        <f t="shared" si="1586"/>
        <v>0</v>
      </c>
      <c r="CL160" s="231">
        <f t="shared" si="1586"/>
        <v>0</v>
      </c>
      <c r="CM160" s="231">
        <f t="shared" si="1586"/>
        <v>0</v>
      </c>
      <c r="CN160" s="231">
        <f t="shared" si="1586"/>
        <v>10</v>
      </c>
      <c r="CO160" s="231">
        <f t="shared" si="1586"/>
        <v>253122.408</v>
      </c>
      <c r="CP160" s="231">
        <f t="shared" si="1586"/>
        <v>65</v>
      </c>
      <c r="CQ160" s="231">
        <f t="shared" si="1586"/>
        <v>1645295.6519999998</v>
      </c>
      <c r="CR160" s="231">
        <f t="shared" si="1586"/>
        <v>0</v>
      </c>
      <c r="CS160" s="231">
        <f t="shared" si="1586"/>
        <v>0</v>
      </c>
      <c r="CT160" s="231">
        <f t="shared" si="1586"/>
        <v>200</v>
      </c>
      <c r="CU160" s="231">
        <f t="shared" si="1586"/>
        <v>5062448.16</v>
      </c>
      <c r="CV160" s="231">
        <f t="shared" si="1586"/>
        <v>22</v>
      </c>
      <c r="CW160" s="231">
        <f t="shared" si="1586"/>
        <v>556869.29760000005</v>
      </c>
      <c r="CX160" s="231">
        <f>CX161</f>
        <v>35</v>
      </c>
      <c r="CY160" s="231">
        <f t="shared" si="1586"/>
        <v>885928.42799999996</v>
      </c>
      <c r="CZ160" s="231">
        <f>CZ161</f>
        <v>4</v>
      </c>
      <c r="DA160" s="231">
        <f t="shared" si="1586"/>
        <v>101248.9632</v>
      </c>
      <c r="DB160" s="231">
        <f>DB161</f>
        <v>0</v>
      </c>
      <c r="DC160" s="231">
        <f t="shared" si="1586"/>
        <v>0</v>
      </c>
      <c r="DD160" s="231">
        <f t="shared" si="1586"/>
        <v>10</v>
      </c>
      <c r="DE160" s="231">
        <f t="shared" si="1586"/>
        <v>253122.408</v>
      </c>
      <c r="DF160" s="231">
        <f t="shared" si="1586"/>
        <v>4</v>
      </c>
      <c r="DG160" s="231">
        <f t="shared" si="1586"/>
        <v>101248.9632</v>
      </c>
      <c r="DH160" s="231">
        <f t="shared" si="1586"/>
        <v>3</v>
      </c>
      <c r="DI160" s="231">
        <f>DI161</f>
        <v>100796.9589</v>
      </c>
      <c r="DJ160" s="231">
        <f>DJ161</f>
        <v>16</v>
      </c>
      <c r="DK160" s="231">
        <f>DK161</f>
        <v>619547.22719999996</v>
      </c>
      <c r="DL160" s="231">
        <f t="shared" ref="DL160:EO160" si="1587">DL161</f>
        <v>0</v>
      </c>
      <c r="DM160" s="231">
        <f t="shared" si="1587"/>
        <v>0</v>
      </c>
      <c r="DN160" s="231">
        <f t="shared" si="1587"/>
        <v>0</v>
      </c>
      <c r="DO160" s="231">
        <f t="shared" si="1587"/>
        <v>0</v>
      </c>
      <c r="DP160" s="231">
        <f t="shared" si="1587"/>
        <v>0</v>
      </c>
      <c r="DQ160" s="231">
        <f t="shared" si="1587"/>
        <v>0</v>
      </c>
      <c r="DR160" s="231">
        <f t="shared" si="1587"/>
        <v>0</v>
      </c>
      <c r="DS160" s="231">
        <f t="shared" si="1587"/>
        <v>0</v>
      </c>
      <c r="DT160" s="231">
        <f t="shared" si="1587"/>
        <v>0</v>
      </c>
      <c r="DU160" s="231">
        <f t="shared" si="1587"/>
        <v>0</v>
      </c>
      <c r="DV160" s="231">
        <f t="shared" si="1587"/>
        <v>0</v>
      </c>
      <c r="DW160" s="231">
        <f t="shared" si="1587"/>
        <v>0</v>
      </c>
      <c r="DX160" s="231">
        <f t="shared" si="1587"/>
        <v>0</v>
      </c>
      <c r="DY160" s="231">
        <f t="shared" si="1587"/>
        <v>0</v>
      </c>
      <c r="DZ160" s="231">
        <f t="shared" si="1587"/>
        <v>0</v>
      </c>
      <c r="EA160" s="231">
        <f t="shared" si="1587"/>
        <v>0</v>
      </c>
      <c r="EB160" s="231">
        <f t="shared" si="1587"/>
        <v>0</v>
      </c>
      <c r="EC160" s="231">
        <f t="shared" si="1587"/>
        <v>0</v>
      </c>
      <c r="ED160" s="231">
        <f t="shared" si="1587"/>
        <v>0</v>
      </c>
      <c r="EE160" s="231">
        <f t="shared" si="1587"/>
        <v>0</v>
      </c>
      <c r="EF160" s="231"/>
      <c r="EG160" s="231"/>
      <c r="EH160" s="231"/>
      <c r="EI160" s="231"/>
      <c r="EJ160" s="231"/>
      <c r="EK160" s="231"/>
      <c r="EL160" s="231"/>
      <c r="EM160" s="231"/>
      <c r="EN160" s="231">
        <f t="shared" si="1587"/>
        <v>2757</v>
      </c>
      <c r="EO160" s="231">
        <f t="shared" si="1587"/>
        <v>60288484.202100009</v>
      </c>
    </row>
    <row r="161" spans="1:145" s="158" customFormat="1" ht="18.75" x14ac:dyDescent="0.25">
      <c r="A161" s="190"/>
      <c r="B161" s="190">
        <v>122</v>
      </c>
      <c r="C161" s="156" t="s">
        <v>384</v>
      </c>
      <c r="D161" s="209" t="s">
        <v>385</v>
      </c>
      <c r="E161" s="192">
        <v>17622</v>
      </c>
      <c r="F161" s="193">
        <v>0.9</v>
      </c>
      <c r="G161" s="194"/>
      <c r="H161" s="207">
        <v>0.95</v>
      </c>
      <c r="I161" s="207"/>
      <c r="J161" s="66">
        <v>1.4</v>
      </c>
      <c r="K161" s="66">
        <v>1.68</v>
      </c>
      <c r="L161" s="66">
        <v>2.23</v>
      </c>
      <c r="M161" s="69">
        <v>2.57</v>
      </c>
      <c r="N161" s="63">
        <v>2</v>
      </c>
      <c r="O161" s="41">
        <f>(N161*$E161*$F161*$H161*$J161*O$10)</f>
        <v>42187.067999999999</v>
      </c>
      <c r="P161" s="125"/>
      <c r="Q161" s="41">
        <f>(P161*$E161*$F161*$H161*$J161*Q$10)</f>
        <v>0</v>
      </c>
      <c r="R161" s="196"/>
      <c r="S161" s="41">
        <f>(R161*$E161*$F161*$H161*$J161*S$10)</f>
        <v>0</v>
      </c>
      <c r="T161" s="63"/>
      <c r="U161" s="41">
        <f>(T161*$E161*$F161*$H161*$J161*U$10)</f>
        <v>0</v>
      </c>
      <c r="V161" s="63"/>
      <c r="W161" s="41">
        <f>(V161*$E161*$F161*$H161*$J161*W$10)</f>
        <v>0</v>
      </c>
      <c r="X161" s="63"/>
      <c r="Y161" s="41">
        <f>(X161*$E161*$F161*$H161*$J161*Y$10)</f>
        <v>0</v>
      </c>
      <c r="Z161" s="196">
        <v>10</v>
      </c>
      <c r="AA161" s="41">
        <f>(Z161*$E161*$F161*$H161*$J161*AA$10)</f>
        <v>210935.34</v>
      </c>
      <c r="AB161" s="63">
        <v>10</v>
      </c>
      <c r="AC161" s="41">
        <f>(AB161*$E161*$F161*$H161*$J161*AC$10)</f>
        <v>210935.34</v>
      </c>
      <c r="AD161" s="196"/>
      <c r="AE161" s="63">
        <f>SUM(AD161*$E161*$F161*$H161*$K161*$AE$10)</f>
        <v>0</v>
      </c>
      <c r="AF161" s="196">
        <v>5</v>
      </c>
      <c r="AG161" s="63">
        <f>SUM(AF161*$E161*$F161*$H161*$K161)</f>
        <v>126561.204</v>
      </c>
      <c r="AH161" s="40"/>
      <c r="AI161" s="43">
        <f>(AH161*$E161*$F161*$H161*$J161*AI$10)</f>
        <v>0</v>
      </c>
      <c r="AJ161" s="40">
        <v>100</v>
      </c>
      <c r="AK161" s="43">
        <f>(AJ161*$E161*$F161*$H161*$J161*AK$10)</f>
        <v>2109353.4</v>
      </c>
      <c r="AL161" s="40">
        <v>200</v>
      </c>
      <c r="AM161" s="43">
        <f>(AL161*$E161*$F161*$H161*$J161*AM$10)</f>
        <v>4218706.8</v>
      </c>
      <c r="AN161" s="40"/>
      <c r="AO161" s="43">
        <f>(AN161*$E161*$F161*$H161*$J161*AO$10)</f>
        <v>0</v>
      </c>
      <c r="AP161" s="40">
        <v>10</v>
      </c>
      <c r="AQ161" s="43">
        <f>(AP161*$E161*$F161*$H161*$J161*AQ$10)</f>
        <v>210935.34</v>
      </c>
      <c r="AR161" s="40">
        <v>10</v>
      </c>
      <c r="AS161" s="43">
        <f>(AR161*$E161*$F161*$H161*$J161*AS$10)</f>
        <v>210935.34</v>
      </c>
      <c r="AT161" s="40"/>
      <c r="AU161" s="43">
        <f>(AT161*$E161*$F161*$H161*$J161*AU$10)</f>
        <v>0</v>
      </c>
      <c r="AV161" s="40"/>
      <c r="AW161" s="43">
        <f>(AV161*$E161*$F161*$H161*$J161*AW$10)</f>
        <v>0</v>
      </c>
      <c r="AX161" s="40">
        <v>10</v>
      </c>
      <c r="AY161" s="43">
        <f>(AX161*$E161*$F161*$H161*$J161*AY$10)</f>
        <v>210935.34</v>
      </c>
      <c r="AZ161" s="40"/>
      <c r="BA161" s="43">
        <f>(AZ161*$E161*$F161*$H161*$J161*BA$10)</f>
        <v>0</v>
      </c>
      <c r="BB161" s="40"/>
      <c r="BC161" s="43">
        <f>(BB161*$E161*$F161*$H161*$J161*BC$10)</f>
        <v>0</v>
      </c>
      <c r="BD161" s="40">
        <v>230</v>
      </c>
      <c r="BE161" s="43">
        <f>(BD161*$E161*$F161*$H161*$J161*BE$10)</f>
        <v>4851512.8199999994</v>
      </c>
      <c r="BF161" s="40">
        <v>159</v>
      </c>
      <c r="BG161" s="43">
        <f>(BF161*$E161*$F161*$H161*$J161*BG$10)</f>
        <v>3353871.906</v>
      </c>
      <c r="BH161" s="40">
        <v>330</v>
      </c>
      <c r="BI161" s="43">
        <f>(BH161*$E161*$F161*$H161*$J161*BI$10)</f>
        <v>6960866.2199999997</v>
      </c>
      <c r="BJ161" s="40">
        <v>366</v>
      </c>
      <c r="BK161" s="43">
        <f>(BJ161*$E161*$F161*$H161*$J161*BK$10)</f>
        <v>7720233.4439999992</v>
      </c>
      <c r="BL161" s="40"/>
      <c r="BM161" s="43">
        <f>(BL161*$E161*$F161*$H161*$J161*BM$10)</f>
        <v>0</v>
      </c>
      <c r="BN161" s="76"/>
      <c r="BO161" s="43">
        <f>(BN161*$E161*$F161*$H161*$J161*BO$10)</f>
        <v>0</v>
      </c>
      <c r="BP161" s="40">
        <v>30</v>
      </c>
      <c r="BQ161" s="43">
        <f>(BP161*$E161*$F161*$H161*$J161*BQ$10)</f>
        <v>632806.0199999999</v>
      </c>
      <c r="BR161" s="40">
        <v>3</v>
      </c>
      <c r="BS161" s="43">
        <f>(BR161*$E161*$F161*$H161*$J161*BS$10)</f>
        <v>63280.601999999999</v>
      </c>
      <c r="BT161" s="40">
        <v>56</v>
      </c>
      <c r="BU161" s="43">
        <f>(BT161*$E161*$F161*$H161*$J161*BU$10)</f>
        <v>1181237.9039999999</v>
      </c>
      <c r="BV161" s="40">
        <v>284</v>
      </c>
      <c r="BW161" s="43">
        <f>(BV161*$E161*$F161*$H161*$J161*BW$10)</f>
        <v>5990563.6559999995</v>
      </c>
      <c r="BX161" s="40">
        <v>92</v>
      </c>
      <c r="BY161" s="43">
        <f>(BX161*$E161*$F161*$H161*$J161*BY$10)</f>
        <v>1940605.1279999998</v>
      </c>
      <c r="BZ161" s="40">
        <v>406</v>
      </c>
      <c r="CA161" s="43">
        <f>(BZ161*$E161*$F161*$H161*$J161*CA$10)</f>
        <v>8563974.8039999995</v>
      </c>
      <c r="CB161" s="196">
        <v>12</v>
      </c>
      <c r="CC161" s="41">
        <f>SUM(CB161*$E161*$F161*$H161*$K161*CC$10)</f>
        <v>303746.88959999999</v>
      </c>
      <c r="CD161" s="63"/>
      <c r="CE161" s="41">
        <f>SUM(CD161*$E161*$F161*$H161*$K161*CE$10)</f>
        <v>0</v>
      </c>
      <c r="CF161" s="63">
        <v>20</v>
      </c>
      <c r="CG161" s="41">
        <f>SUM(CF161*$E161*$F161*$H161*$K161*CG$10)</f>
        <v>506244.81599999999</v>
      </c>
      <c r="CH161" s="196">
        <v>43</v>
      </c>
      <c r="CI161" s="41">
        <f>SUM(CH161*$E161*$F161*$H161*$K161*CI$10)</f>
        <v>1088426.3543999998</v>
      </c>
      <c r="CJ161" s="196"/>
      <c r="CK161" s="41">
        <f>SUM(CJ161*$E161*$F161*$H161*$K161*CK$10)</f>
        <v>0</v>
      </c>
      <c r="CL161" s="63"/>
      <c r="CM161" s="41">
        <f>SUM(CL161*$E161*$F161*$H161*$K161*CM$10)</f>
        <v>0</v>
      </c>
      <c r="CN161" s="63">
        <v>10</v>
      </c>
      <c r="CO161" s="41">
        <f>SUM(CN161*$E161*$F161*$H161*$K161*CO$10)</f>
        <v>253122.408</v>
      </c>
      <c r="CP161" s="196">
        <v>65</v>
      </c>
      <c r="CQ161" s="41">
        <f>SUM(CP161*$E161*$F161*$H161*$K161*CQ$10)</f>
        <v>1645295.6519999998</v>
      </c>
      <c r="CR161" s="63"/>
      <c r="CS161" s="41">
        <f>SUM(CR161*$E161*$F161*$H161*$K161*CS$10)</f>
        <v>0</v>
      </c>
      <c r="CT161" s="63">
        <v>200</v>
      </c>
      <c r="CU161" s="41">
        <f>SUM(CT161*$E161*$F161*$H161*$K161*CU$10)</f>
        <v>5062448.16</v>
      </c>
      <c r="CV161" s="63">
        <v>22</v>
      </c>
      <c r="CW161" s="41">
        <f>SUM(CV161*$E161*$F161*$H161*$K161*CW$10)</f>
        <v>556869.29760000005</v>
      </c>
      <c r="CX161" s="63">
        <v>35</v>
      </c>
      <c r="CY161" s="41">
        <f>SUM(CX161*$E161*$F161*$H161*$K161*CY$10)</f>
        <v>885928.42799999996</v>
      </c>
      <c r="CZ161" s="63">
        <v>4</v>
      </c>
      <c r="DA161" s="41">
        <f>SUM(CZ161*$E161*$F161*$H161*$K161*DA$10)</f>
        <v>101248.9632</v>
      </c>
      <c r="DB161" s="63"/>
      <c r="DC161" s="41">
        <f>SUM(DB161*$E161*$F161*$H161*$K161*DC$10)</f>
        <v>0</v>
      </c>
      <c r="DD161" s="63">
        <v>10</v>
      </c>
      <c r="DE161" s="63">
        <f>SUM(DD161*$E161*$F161*$H161*$K161*DE$10)</f>
        <v>253122.408</v>
      </c>
      <c r="DF161" s="63">
        <v>4</v>
      </c>
      <c r="DG161" s="63">
        <f>SUM(DF161*$E161*$F161*$H161*$K161*DG$10)</f>
        <v>101248.9632</v>
      </c>
      <c r="DH161" s="63">
        <v>3</v>
      </c>
      <c r="DI161" s="63">
        <f>SUM(DH161*$E161*$F161*$H161*$L161*DI$10)</f>
        <v>100796.9589</v>
      </c>
      <c r="DJ161" s="63">
        <v>16</v>
      </c>
      <c r="DK161" s="63">
        <f>SUM(DJ161*$E161*$F161*$H161*$M161*DK$10)</f>
        <v>619547.22719999996</v>
      </c>
      <c r="DL161" s="200"/>
      <c r="DM161" s="41">
        <f>(DL161*$E161*$F161*$H161*$J161*DM$10)</f>
        <v>0</v>
      </c>
      <c r="DN161" s="63"/>
      <c r="DO161" s="41">
        <f>(DN161*$E161*$F161*$H161*$J161*DO$10)</f>
        <v>0</v>
      </c>
      <c r="DP161" s="63"/>
      <c r="DQ161" s="41">
        <f>SUM(DP161*$E161*$F161*$H161)</f>
        <v>0</v>
      </c>
      <c r="DR161" s="63"/>
      <c r="DS161" s="196"/>
      <c r="DT161" s="63"/>
      <c r="DU161" s="41">
        <f>(DT161*$E161*$F161*$H161*$J161*DU$10)</f>
        <v>0</v>
      </c>
      <c r="DV161" s="63"/>
      <c r="DW161" s="41">
        <f>(DV161*$E161*$F161*$H161*$J161*DW$10)</f>
        <v>0</v>
      </c>
      <c r="DX161" s="63"/>
      <c r="DY161" s="196"/>
      <c r="DZ161" s="64"/>
      <c r="EA161" s="64"/>
      <c r="EB161" s="63"/>
      <c r="EC161" s="196">
        <f>(EB161*$E161*$F161*$H161*$J161)</f>
        <v>0</v>
      </c>
      <c r="ED161" s="63"/>
      <c r="EE161" s="63"/>
      <c r="EF161" s="63"/>
      <c r="EG161" s="47">
        <f>(EF161*$E161*$F161*$H161*$J161)</f>
        <v>0</v>
      </c>
      <c r="EH161" s="77"/>
      <c r="EI161" s="77"/>
      <c r="EJ161" s="77"/>
      <c r="EK161" s="77"/>
      <c r="EL161" s="47"/>
      <c r="EM161" s="77"/>
      <c r="EN161" s="198">
        <f>SUM(N161,P161,R161,T161,V161,X161,Z161,AB161,AD161,AF161,AH161,AJ161,AL161,AN161,AP161,AR161,AT161,AV161,AX161,AZ161,BB161,BD161,BF161,BH161,BJ161,BL161,BN161,BP161,BR161,BT161,BV161,BX161,BZ161,CB161,CD161,CF161,CH161,CJ161,CL161,CN161,CP161,CR161,CT161,CV161,CX161,CZ161,DB161,DD161,DF161,DH161,DJ161,DL161,DN161,DP161,DR161,DT161,DV161,DX161,DZ161,EB161,ED161,EF161,EH161,EJ161,EL161)</f>
        <v>2757</v>
      </c>
      <c r="EO161" s="198">
        <f>SUM(O161,Q161,S161,U161,W161,Y161,AA161,AC161,AE161,AG161,AI161,AK161,AM161,AO161,AQ161,AS161,AU161,AW161,AY161,BA161,BC161,BE161,BG161,BI161,BK161,BM161,BO161,BQ161,BS161,BU161,BW161,BY161,CA161,CC161,CE161,CG161,CI161,CK161,CM161,CO161,CQ161,CS161,CU161,CW161,CY161,DA161,DC161,DE161,DG161,DI161,DK161,DM161,DO161,DQ161,DS161,DU161,DW161,DY161,EA161,EC161,EE161,EG161,EI161,EK161,EM161)</f>
        <v>60288484.202100009</v>
      </c>
    </row>
    <row r="162" spans="1:145" s="158" customFormat="1" ht="15" x14ac:dyDescent="0.25">
      <c r="A162" s="217">
        <v>24</v>
      </c>
      <c r="B162" s="217"/>
      <c r="C162" s="236" t="s">
        <v>386</v>
      </c>
      <c r="D162" s="234" t="s">
        <v>387</v>
      </c>
      <c r="E162" s="228">
        <v>17622</v>
      </c>
      <c r="F162" s="229"/>
      <c r="G162" s="230"/>
      <c r="H162" s="221"/>
      <c r="I162" s="221"/>
      <c r="J162" s="66">
        <v>1.4</v>
      </c>
      <c r="K162" s="66">
        <v>1.68</v>
      </c>
      <c r="L162" s="66">
        <v>2.23</v>
      </c>
      <c r="M162" s="69">
        <v>2.57</v>
      </c>
      <c r="N162" s="231">
        <f t="shared" ref="N162:BY162" si="1588">N163</f>
        <v>5</v>
      </c>
      <c r="O162" s="231">
        <f t="shared" si="1588"/>
        <v>171091.99799999999</v>
      </c>
      <c r="P162" s="231">
        <f t="shared" si="1588"/>
        <v>0</v>
      </c>
      <c r="Q162" s="231">
        <f t="shared" si="1588"/>
        <v>0</v>
      </c>
      <c r="R162" s="231">
        <f t="shared" si="1588"/>
        <v>0</v>
      </c>
      <c r="S162" s="231">
        <f t="shared" si="1588"/>
        <v>0</v>
      </c>
      <c r="T162" s="231">
        <f t="shared" si="1588"/>
        <v>0</v>
      </c>
      <c r="U162" s="231">
        <f t="shared" si="1588"/>
        <v>0</v>
      </c>
      <c r="V162" s="231">
        <f t="shared" si="1588"/>
        <v>0</v>
      </c>
      <c r="W162" s="231">
        <f t="shared" si="1588"/>
        <v>0</v>
      </c>
      <c r="X162" s="231">
        <f t="shared" si="1588"/>
        <v>0</v>
      </c>
      <c r="Y162" s="231">
        <f t="shared" si="1588"/>
        <v>0</v>
      </c>
      <c r="Z162" s="231">
        <f t="shared" si="1588"/>
        <v>40</v>
      </c>
      <c r="AA162" s="231">
        <f t="shared" si="1588"/>
        <v>1368735.9839999999</v>
      </c>
      <c r="AB162" s="231">
        <f t="shared" si="1588"/>
        <v>14</v>
      </c>
      <c r="AC162" s="231">
        <f t="shared" si="1588"/>
        <v>479057.59439999994</v>
      </c>
      <c r="AD162" s="231">
        <f t="shared" si="1588"/>
        <v>0</v>
      </c>
      <c r="AE162" s="231">
        <f t="shared" si="1588"/>
        <v>0</v>
      </c>
      <c r="AF162" s="231">
        <f>AF163</f>
        <v>1</v>
      </c>
      <c r="AG162" s="231">
        <f t="shared" si="1588"/>
        <v>41062.079519999992</v>
      </c>
      <c r="AH162" s="231">
        <f t="shared" si="1588"/>
        <v>0</v>
      </c>
      <c r="AI162" s="231">
        <f t="shared" si="1588"/>
        <v>0</v>
      </c>
      <c r="AJ162" s="231">
        <f t="shared" si="1588"/>
        <v>0</v>
      </c>
      <c r="AK162" s="231">
        <f t="shared" si="1588"/>
        <v>0</v>
      </c>
      <c r="AL162" s="231">
        <f t="shared" si="1588"/>
        <v>0</v>
      </c>
      <c r="AM162" s="231">
        <f t="shared" si="1588"/>
        <v>0</v>
      </c>
      <c r="AN162" s="231">
        <f t="shared" si="1588"/>
        <v>0</v>
      </c>
      <c r="AO162" s="231">
        <f t="shared" si="1588"/>
        <v>0</v>
      </c>
      <c r="AP162" s="231">
        <f t="shared" si="1588"/>
        <v>0</v>
      </c>
      <c r="AQ162" s="231">
        <f t="shared" si="1588"/>
        <v>0</v>
      </c>
      <c r="AR162" s="231">
        <f t="shared" si="1588"/>
        <v>75</v>
      </c>
      <c r="AS162" s="231">
        <f t="shared" si="1588"/>
        <v>2566379.9699999997</v>
      </c>
      <c r="AT162" s="231">
        <f t="shared" si="1588"/>
        <v>6</v>
      </c>
      <c r="AU162" s="231">
        <f t="shared" si="1588"/>
        <v>205310.39759999997</v>
      </c>
      <c r="AV162" s="231">
        <f t="shared" si="1588"/>
        <v>0</v>
      </c>
      <c r="AW162" s="231">
        <f t="shared" si="1588"/>
        <v>0</v>
      </c>
      <c r="AX162" s="231">
        <f t="shared" si="1588"/>
        <v>100</v>
      </c>
      <c r="AY162" s="231">
        <f t="shared" si="1588"/>
        <v>3421839.9599999995</v>
      </c>
      <c r="AZ162" s="231">
        <f t="shared" si="1588"/>
        <v>0</v>
      </c>
      <c r="BA162" s="231">
        <f t="shared" si="1588"/>
        <v>0</v>
      </c>
      <c r="BB162" s="231">
        <f t="shared" si="1588"/>
        <v>2</v>
      </c>
      <c r="BC162" s="231">
        <f t="shared" si="1588"/>
        <v>68436.799199999979</v>
      </c>
      <c r="BD162" s="231">
        <f t="shared" si="1588"/>
        <v>0</v>
      </c>
      <c r="BE162" s="231">
        <f t="shared" si="1588"/>
        <v>0</v>
      </c>
      <c r="BF162" s="231">
        <f t="shared" si="1588"/>
        <v>0</v>
      </c>
      <c r="BG162" s="231">
        <f t="shared" si="1588"/>
        <v>0</v>
      </c>
      <c r="BH162" s="231">
        <f t="shared" si="1588"/>
        <v>0</v>
      </c>
      <c r="BI162" s="231">
        <f t="shared" si="1588"/>
        <v>0</v>
      </c>
      <c r="BJ162" s="231">
        <f t="shared" si="1588"/>
        <v>0</v>
      </c>
      <c r="BK162" s="231">
        <f t="shared" si="1588"/>
        <v>0</v>
      </c>
      <c r="BL162" s="231">
        <f t="shared" si="1588"/>
        <v>1</v>
      </c>
      <c r="BM162" s="231">
        <f t="shared" si="1588"/>
        <v>34218.39959999999</v>
      </c>
      <c r="BN162" s="231">
        <f t="shared" si="1588"/>
        <v>0</v>
      </c>
      <c r="BO162" s="231">
        <f t="shared" si="1588"/>
        <v>0</v>
      </c>
      <c r="BP162" s="231">
        <f t="shared" si="1588"/>
        <v>6</v>
      </c>
      <c r="BQ162" s="231">
        <f t="shared" si="1588"/>
        <v>205310.39759999997</v>
      </c>
      <c r="BR162" s="231">
        <f t="shared" si="1588"/>
        <v>103</v>
      </c>
      <c r="BS162" s="231">
        <f t="shared" si="1588"/>
        <v>3524495.1587999999</v>
      </c>
      <c r="BT162" s="231">
        <f t="shared" si="1588"/>
        <v>2</v>
      </c>
      <c r="BU162" s="231">
        <f t="shared" si="1588"/>
        <v>68436.799199999979</v>
      </c>
      <c r="BV162" s="231">
        <f t="shared" si="1588"/>
        <v>3</v>
      </c>
      <c r="BW162" s="231">
        <f t="shared" si="1588"/>
        <v>102655.19879999998</v>
      </c>
      <c r="BX162" s="231">
        <f t="shared" si="1588"/>
        <v>57</v>
      </c>
      <c r="BY162" s="231">
        <f t="shared" si="1588"/>
        <v>1950448.7771999997</v>
      </c>
      <c r="BZ162" s="231">
        <f t="shared" ref="BZ162:DH162" si="1589">BZ163</f>
        <v>21</v>
      </c>
      <c r="CA162" s="231">
        <f t="shared" si="1589"/>
        <v>718586.39159999997</v>
      </c>
      <c r="CB162" s="231">
        <f t="shared" si="1589"/>
        <v>10</v>
      </c>
      <c r="CC162" s="231">
        <f t="shared" si="1589"/>
        <v>410620.79519999993</v>
      </c>
      <c r="CD162" s="231">
        <f t="shared" si="1589"/>
        <v>0</v>
      </c>
      <c r="CE162" s="231">
        <f t="shared" si="1589"/>
        <v>0</v>
      </c>
      <c r="CF162" s="231">
        <f t="shared" si="1589"/>
        <v>0</v>
      </c>
      <c r="CG162" s="231">
        <f t="shared" si="1589"/>
        <v>0</v>
      </c>
      <c r="CH162" s="231">
        <f>CH163</f>
        <v>0</v>
      </c>
      <c r="CI162" s="231">
        <f t="shared" si="1589"/>
        <v>0</v>
      </c>
      <c r="CJ162" s="231">
        <f>CJ163</f>
        <v>0</v>
      </c>
      <c r="CK162" s="231">
        <f t="shared" si="1589"/>
        <v>0</v>
      </c>
      <c r="CL162" s="231">
        <f>CL163</f>
        <v>0</v>
      </c>
      <c r="CM162" s="231">
        <f t="shared" si="1589"/>
        <v>0</v>
      </c>
      <c r="CN162" s="231">
        <f t="shared" si="1589"/>
        <v>3</v>
      </c>
      <c r="CO162" s="231">
        <f t="shared" si="1589"/>
        <v>123186.23855999998</v>
      </c>
      <c r="CP162" s="231">
        <f t="shared" si="1589"/>
        <v>60</v>
      </c>
      <c r="CQ162" s="231">
        <f t="shared" si="1589"/>
        <v>2463724.7711999998</v>
      </c>
      <c r="CR162" s="231">
        <f t="shared" si="1589"/>
        <v>138</v>
      </c>
      <c r="CS162" s="231">
        <f t="shared" si="1589"/>
        <v>5666566.9737600004</v>
      </c>
      <c r="CT162" s="231">
        <f t="shared" si="1589"/>
        <v>5</v>
      </c>
      <c r="CU162" s="231">
        <f t="shared" si="1589"/>
        <v>205310.39759999997</v>
      </c>
      <c r="CV162" s="231">
        <f t="shared" si="1589"/>
        <v>14</v>
      </c>
      <c r="CW162" s="231">
        <f t="shared" si="1589"/>
        <v>574869.11327999993</v>
      </c>
      <c r="CX162" s="231">
        <f>CX163</f>
        <v>13</v>
      </c>
      <c r="CY162" s="231">
        <f t="shared" si="1589"/>
        <v>533807.03376000002</v>
      </c>
      <c r="CZ162" s="231">
        <f>CZ163</f>
        <v>4</v>
      </c>
      <c r="DA162" s="231">
        <f t="shared" si="1589"/>
        <v>164248.31807999997</v>
      </c>
      <c r="DB162" s="231">
        <f>DB163</f>
        <v>0</v>
      </c>
      <c r="DC162" s="231">
        <f t="shared" si="1589"/>
        <v>0</v>
      </c>
      <c r="DD162" s="231">
        <f t="shared" si="1589"/>
        <v>4</v>
      </c>
      <c r="DE162" s="231">
        <f t="shared" si="1589"/>
        <v>164248.31807999997</v>
      </c>
      <c r="DF162" s="231">
        <f t="shared" si="1589"/>
        <v>1</v>
      </c>
      <c r="DG162" s="231">
        <f t="shared" si="1589"/>
        <v>41062.079519999992</v>
      </c>
      <c r="DH162" s="231">
        <f t="shared" si="1589"/>
        <v>0</v>
      </c>
      <c r="DI162" s="231">
        <f>DI163</f>
        <v>0</v>
      </c>
      <c r="DJ162" s="231">
        <f>DJ163</f>
        <v>0</v>
      </c>
      <c r="DK162" s="231">
        <f>DK163</f>
        <v>0</v>
      </c>
      <c r="DL162" s="231">
        <f t="shared" ref="DL162:EO162" si="1590">DL163</f>
        <v>0</v>
      </c>
      <c r="DM162" s="231">
        <f t="shared" si="1590"/>
        <v>0</v>
      </c>
      <c r="DN162" s="231">
        <f t="shared" si="1590"/>
        <v>0</v>
      </c>
      <c r="DO162" s="231">
        <f t="shared" si="1590"/>
        <v>0</v>
      </c>
      <c r="DP162" s="231">
        <f t="shared" si="1590"/>
        <v>0</v>
      </c>
      <c r="DQ162" s="231">
        <f t="shared" si="1590"/>
        <v>0</v>
      </c>
      <c r="DR162" s="231">
        <f t="shared" si="1590"/>
        <v>0</v>
      </c>
      <c r="DS162" s="231">
        <f t="shared" si="1590"/>
        <v>0</v>
      </c>
      <c r="DT162" s="231">
        <f t="shared" si="1590"/>
        <v>0</v>
      </c>
      <c r="DU162" s="231">
        <f t="shared" si="1590"/>
        <v>0</v>
      </c>
      <c r="DV162" s="231">
        <f t="shared" si="1590"/>
        <v>0</v>
      </c>
      <c r="DW162" s="231">
        <f t="shared" si="1590"/>
        <v>0</v>
      </c>
      <c r="DX162" s="231">
        <f t="shared" si="1590"/>
        <v>0</v>
      </c>
      <c r="DY162" s="231">
        <f t="shared" si="1590"/>
        <v>0</v>
      </c>
      <c r="DZ162" s="231">
        <f t="shared" si="1590"/>
        <v>0</v>
      </c>
      <c r="EA162" s="231">
        <f t="shared" si="1590"/>
        <v>0</v>
      </c>
      <c r="EB162" s="231">
        <f t="shared" si="1590"/>
        <v>0</v>
      </c>
      <c r="EC162" s="231">
        <f t="shared" si="1590"/>
        <v>0</v>
      </c>
      <c r="ED162" s="231">
        <f t="shared" si="1590"/>
        <v>0</v>
      </c>
      <c r="EE162" s="231">
        <f t="shared" si="1590"/>
        <v>0</v>
      </c>
      <c r="EF162" s="231"/>
      <c r="EG162" s="231"/>
      <c r="EH162" s="231"/>
      <c r="EI162" s="231"/>
      <c r="EJ162" s="231"/>
      <c r="EK162" s="231"/>
      <c r="EL162" s="231"/>
      <c r="EM162" s="231"/>
      <c r="EN162" s="231">
        <f t="shared" si="1590"/>
        <v>688</v>
      </c>
      <c r="EO162" s="231">
        <f t="shared" si="1590"/>
        <v>25273709.944559999</v>
      </c>
    </row>
    <row r="163" spans="1:145" s="158" customFormat="1" ht="30" x14ac:dyDescent="0.25">
      <c r="A163" s="190"/>
      <c r="B163" s="190">
        <v>123</v>
      </c>
      <c r="C163" s="156" t="s">
        <v>388</v>
      </c>
      <c r="D163" s="209" t="s">
        <v>389</v>
      </c>
      <c r="E163" s="192">
        <v>17622</v>
      </c>
      <c r="F163" s="193">
        <v>1.46</v>
      </c>
      <c r="G163" s="194"/>
      <c r="H163" s="207">
        <v>0.95</v>
      </c>
      <c r="I163" s="207"/>
      <c r="J163" s="66">
        <v>1.4</v>
      </c>
      <c r="K163" s="66">
        <v>1.68</v>
      </c>
      <c r="L163" s="66">
        <v>2.23</v>
      </c>
      <c r="M163" s="69">
        <v>2.57</v>
      </c>
      <c r="N163" s="63">
        <v>5</v>
      </c>
      <c r="O163" s="41">
        <f>(N163*$E163*$F163*$H163*$J163*O$10)</f>
        <v>171091.99799999999</v>
      </c>
      <c r="P163" s="125"/>
      <c r="Q163" s="41">
        <f>(P163*$E163*$F163*$H163*$J163*Q$10)</f>
        <v>0</v>
      </c>
      <c r="R163" s="196"/>
      <c r="S163" s="41">
        <f>(R163*$E163*$F163*$H163*$J163*S$10)</f>
        <v>0</v>
      </c>
      <c r="T163" s="63"/>
      <c r="U163" s="41">
        <f>(T163*$E163*$F163*$H163*$J163*U$10)</f>
        <v>0</v>
      </c>
      <c r="V163" s="63"/>
      <c r="W163" s="41">
        <f>(V163*$E163*$F163*$H163*$J163*W$10)</f>
        <v>0</v>
      </c>
      <c r="X163" s="63"/>
      <c r="Y163" s="41">
        <f>(X163*$E163*$F163*$H163*$J163*Y$10)</f>
        <v>0</v>
      </c>
      <c r="Z163" s="196">
        <v>40</v>
      </c>
      <c r="AA163" s="41">
        <f>(Z163*$E163*$F163*$H163*$J163*AA$10)</f>
        <v>1368735.9839999999</v>
      </c>
      <c r="AB163" s="63">
        <v>14</v>
      </c>
      <c r="AC163" s="41">
        <f>(AB163*$E163*$F163*$H163*$J163*AC$10)</f>
        <v>479057.59439999994</v>
      </c>
      <c r="AD163" s="196"/>
      <c r="AE163" s="63">
        <f>SUM(AD163*$E163*$F163*$H163*$K163*$AE$10)</f>
        <v>0</v>
      </c>
      <c r="AF163" s="196">
        <v>1</v>
      </c>
      <c r="AG163" s="63">
        <f>SUM(AF163*$E163*$F163*$H163*$K163)</f>
        <v>41062.079519999992</v>
      </c>
      <c r="AH163" s="40"/>
      <c r="AI163" s="43">
        <f>(AH163*$E163*$F163*$H163*$J163*AI$10)</f>
        <v>0</v>
      </c>
      <c r="AJ163" s="40"/>
      <c r="AK163" s="43">
        <f>(AJ163*$E163*$F163*$H163*$J163*AK$10)</f>
        <v>0</v>
      </c>
      <c r="AL163" s="40"/>
      <c r="AM163" s="43">
        <f>(AL163*$E163*$F163*$H163*$J163*AM$10)</f>
        <v>0</v>
      </c>
      <c r="AN163" s="40"/>
      <c r="AO163" s="43">
        <f>(AN163*$E163*$F163*$H163*$J163*AO$10)</f>
        <v>0</v>
      </c>
      <c r="AP163" s="40"/>
      <c r="AQ163" s="43">
        <f>(AP163*$E163*$F163*$H163*$J163*AQ$10)</f>
        <v>0</v>
      </c>
      <c r="AR163" s="40">
        <v>75</v>
      </c>
      <c r="AS163" s="43">
        <f>(AR163*$E163*$F163*$H163*$J163*AS$10)</f>
        <v>2566379.9699999997</v>
      </c>
      <c r="AT163" s="40">
        <v>6</v>
      </c>
      <c r="AU163" s="43">
        <f>(AT163*$E163*$F163*$H163*$J163*AU$10)</f>
        <v>205310.39759999997</v>
      </c>
      <c r="AV163" s="40"/>
      <c r="AW163" s="43">
        <f>(AV163*$E163*$F163*$H163*$J163*AW$10)</f>
        <v>0</v>
      </c>
      <c r="AX163" s="40">
        <v>100</v>
      </c>
      <c r="AY163" s="43">
        <f>(AX163*$E163*$F163*$H163*$J163*AY$10)</f>
        <v>3421839.9599999995</v>
      </c>
      <c r="AZ163" s="40"/>
      <c r="BA163" s="43">
        <f>(AZ163*$E163*$F163*$H163*$J163*BA$10)</f>
        <v>0</v>
      </c>
      <c r="BB163" s="40">
        <v>2</v>
      </c>
      <c r="BC163" s="43">
        <f>(BB163*$E163*$F163*$H163*$J163*BC$10)</f>
        <v>68436.799199999979</v>
      </c>
      <c r="BD163" s="40"/>
      <c r="BE163" s="43">
        <f>(BD163*$E163*$F163*$H163*$J163*BE$10)</f>
        <v>0</v>
      </c>
      <c r="BF163" s="40"/>
      <c r="BG163" s="43">
        <f>(BF163*$E163*$F163*$H163*$J163*BG$10)</f>
        <v>0</v>
      </c>
      <c r="BH163" s="40"/>
      <c r="BI163" s="43">
        <f>(BH163*$E163*$F163*$H163*$J163*BI$10)</f>
        <v>0</v>
      </c>
      <c r="BJ163" s="40"/>
      <c r="BK163" s="43">
        <f>(BJ163*$E163*$F163*$H163*$J163*BK$10)</f>
        <v>0</v>
      </c>
      <c r="BL163" s="40">
        <v>1</v>
      </c>
      <c r="BM163" s="43">
        <f>(BL163*$E163*$F163*$H163*$J163*BM$10)</f>
        <v>34218.39959999999</v>
      </c>
      <c r="BN163" s="76"/>
      <c r="BO163" s="43">
        <f>(BN163*$E163*$F163*$H163*$J163*BO$10)</f>
        <v>0</v>
      </c>
      <c r="BP163" s="40">
        <v>6</v>
      </c>
      <c r="BQ163" s="43">
        <f>(BP163*$E163*$F163*$H163*$J163*BQ$10)</f>
        <v>205310.39759999997</v>
      </c>
      <c r="BR163" s="40">
        <v>103</v>
      </c>
      <c r="BS163" s="43">
        <f>(BR163*$E163*$F163*$H163*$J163*BS$10)</f>
        <v>3524495.1587999999</v>
      </c>
      <c r="BT163" s="40">
        <v>2</v>
      </c>
      <c r="BU163" s="43">
        <f>(BT163*$E163*$F163*$H163*$J163*BU$10)</f>
        <v>68436.799199999979</v>
      </c>
      <c r="BV163" s="40">
        <v>3</v>
      </c>
      <c r="BW163" s="43">
        <f>(BV163*$E163*$F163*$H163*$J163*BW$10)</f>
        <v>102655.19879999998</v>
      </c>
      <c r="BX163" s="40">
        <v>57</v>
      </c>
      <c r="BY163" s="43">
        <f>(BX163*$E163*$F163*$H163*$J163*BY$10)</f>
        <v>1950448.7771999997</v>
      </c>
      <c r="BZ163" s="40">
        <v>21</v>
      </c>
      <c r="CA163" s="43">
        <f>(BZ163*$E163*$F163*$H163*$J163*CA$10)</f>
        <v>718586.39159999997</v>
      </c>
      <c r="CB163" s="196">
        <v>10</v>
      </c>
      <c r="CC163" s="41">
        <f>SUM(CB163*$E163*$F163*$H163*$K163*CC$10)</f>
        <v>410620.79519999993</v>
      </c>
      <c r="CD163" s="63"/>
      <c r="CE163" s="41">
        <f>SUM(CD163*$E163*$F163*$H163*$K163*CE$10)</f>
        <v>0</v>
      </c>
      <c r="CF163" s="63"/>
      <c r="CG163" s="41">
        <f>SUM(CF163*$E163*$F163*$H163*$K163*CG$10)</f>
        <v>0</v>
      </c>
      <c r="CH163" s="196"/>
      <c r="CI163" s="41">
        <f>SUM(CH163*$E163*$F163*$H163*$K163*CI$10)</f>
        <v>0</v>
      </c>
      <c r="CJ163" s="196"/>
      <c r="CK163" s="41">
        <f>SUM(CJ163*$E163*$F163*$H163*$K163*CK$10)</f>
        <v>0</v>
      </c>
      <c r="CL163" s="63"/>
      <c r="CM163" s="41">
        <f>SUM(CL163*$E163*$F163*$H163*$K163*CM$10)</f>
        <v>0</v>
      </c>
      <c r="CN163" s="63">
        <v>3</v>
      </c>
      <c r="CO163" s="41">
        <f>SUM(CN163*$E163*$F163*$H163*$K163*CO$10)</f>
        <v>123186.23855999998</v>
      </c>
      <c r="CP163" s="196">
        <v>60</v>
      </c>
      <c r="CQ163" s="41">
        <f>SUM(CP163*$E163*$F163*$H163*$K163*CQ$10)</f>
        <v>2463724.7711999998</v>
      </c>
      <c r="CR163" s="63">
        <v>138</v>
      </c>
      <c r="CS163" s="41">
        <f>SUM(CR163*$E163*$F163*$H163*$K163*CS$10)</f>
        <v>5666566.9737600004</v>
      </c>
      <c r="CT163" s="63">
        <v>5</v>
      </c>
      <c r="CU163" s="41">
        <f>SUM(CT163*$E163*$F163*$H163*$K163*CU$10)</f>
        <v>205310.39759999997</v>
      </c>
      <c r="CV163" s="63">
        <v>14</v>
      </c>
      <c r="CW163" s="41">
        <f>SUM(CV163*$E163*$F163*$H163*$K163*CW$10)</f>
        <v>574869.11327999993</v>
      </c>
      <c r="CX163" s="63">
        <v>13</v>
      </c>
      <c r="CY163" s="41">
        <f>SUM(CX163*$E163*$F163*$H163*$K163*CY$10)</f>
        <v>533807.03376000002</v>
      </c>
      <c r="CZ163" s="63">
        <v>4</v>
      </c>
      <c r="DA163" s="41">
        <f>SUM(CZ163*$E163*$F163*$H163*$K163*DA$10)</f>
        <v>164248.31807999997</v>
      </c>
      <c r="DB163" s="63"/>
      <c r="DC163" s="41">
        <f>SUM(DB163*$E163*$F163*$H163*$K163*DC$10)</f>
        <v>0</v>
      </c>
      <c r="DD163" s="63">
        <v>4</v>
      </c>
      <c r="DE163" s="63">
        <f>SUM(DD163*$E163*$F163*$H163*$K163*DE$10)</f>
        <v>164248.31807999997</v>
      </c>
      <c r="DF163" s="63">
        <v>1</v>
      </c>
      <c r="DG163" s="63">
        <f>SUM(DF163*$E163*$F163*$H163*$K163*DG$10)</f>
        <v>41062.079519999992</v>
      </c>
      <c r="DH163" s="63"/>
      <c r="DI163" s="63">
        <f>SUM(DH163*$E163*$F163*$H163*$L163*DI$10)</f>
        <v>0</v>
      </c>
      <c r="DJ163" s="63"/>
      <c r="DK163" s="63">
        <f>SUM(DJ163*$E163*$F163*$H163*$M163*DK$10)</f>
        <v>0</v>
      </c>
      <c r="DL163" s="200"/>
      <c r="DM163" s="41">
        <f>(DL163*$E163*$F163*$H163*$J163*DM$10)</f>
        <v>0</v>
      </c>
      <c r="DN163" s="63"/>
      <c r="DO163" s="41">
        <f>(DN163*$E163*$F163*$H163*$J163*DO$10)</f>
        <v>0</v>
      </c>
      <c r="DP163" s="63"/>
      <c r="DQ163" s="41">
        <f>SUM(DP163*$E163*$F163*$H163)</f>
        <v>0</v>
      </c>
      <c r="DR163" s="63"/>
      <c r="DS163" s="196"/>
      <c r="DT163" s="63"/>
      <c r="DU163" s="41">
        <f>(DT163*$E163*$F163*$H163*$J163*DU$10)</f>
        <v>0</v>
      </c>
      <c r="DV163" s="63"/>
      <c r="DW163" s="41">
        <f>(DV163*$E163*$F163*$H163*$J163*DW$10)</f>
        <v>0</v>
      </c>
      <c r="DX163" s="63"/>
      <c r="DY163" s="196"/>
      <c r="DZ163" s="64"/>
      <c r="EA163" s="64"/>
      <c r="EB163" s="63"/>
      <c r="EC163" s="196">
        <f>(EB163*$E163*$F163*$H163*$J163)</f>
        <v>0</v>
      </c>
      <c r="ED163" s="63"/>
      <c r="EE163" s="63"/>
      <c r="EF163" s="63"/>
      <c r="EG163" s="47">
        <f>(EF163*$E163*$F163*$H163*$J163)</f>
        <v>0</v>
      </c>
      <c r="EH163" s="77"/>
      <c r="EI163" s="77"/>
      <c r="EJ163" s="77"/>
      <c r="EK163" s="77"/>
      <c r="EL163" s="47"/>
      <c r="EM163" s="77"/>
      <c r="EN163" s="198">
        <f>SUM(N163,P163,R163,T163,V163,X163,Z163,AB163,AD163,AF163,AH163,AJ163,AL163,AN163,AP163,AR163,AT163,AV163,AX163,AZ163,BB163,BD163,BF163,BH163,BJ163,BL163,BN163,BP163,BR163,BT163,BV163,BX163,BZ163,CB163,CD163,CF163,CH163,CJ163,CL163,CN163,CP163,CR163,CT163,CV163,CX163,CZ163,DB163,DD163,DF163,DH163,DJ163,DL163,DN163,DP163,DR163,DT163,DV163,DX163,DZ163,EB163,ED163,EF163,EH163,EJ163,EL163)</f>
        <v>688</v>
      </c>
      <c r="EO163" s="198">
        <f>SUM(O163,Q163,S163,U163,W163,Y163,AA163,AC163,AE163,AG163,AI163,AK163,AM163,AO163,AQ163,AS163,AU163,AW163,AY163,BA163,BC163,BE163,BG163,BI163,BK163,BM163,BO163,BQ163,BS163,BU163,BW163,BY163,CA163,CC163,CE163,CG163,CI163,CK163,CM163,CO163,CQ163,CS163,CU163,CW163,CY163,DA163,DC163,DE163,DG163,DI163,DK163,DM163,DO163,DQ163,DS163,DU163,DW163,DY163,EA163,EC163,EE163,EG163,EI163,EK163,EM163)</f>
        <v>25273709.944559999</v>
      </c>
    </row>
    <row r="164" spans="1:145" s="158" customFormat="1" ht="15" customHeight="1" x14ac:dyDescent="0.25">
      <c r="A164" s="217">
        <v>25</v>
      </c>
      <c r="B164" s="217"/>
      <c r="C164" s="236" t="s">
        <v>390</v>
      </c>
      <c r="D164" s="234" t="s">
        <v>391</v>
      </c>
      <c r="E164" s="228">
        <v>17622</v>
      </c>
      <c r="F164" s="229"/>
      <c r="G164" s="230"/>
      <c r="H164" s="221"/>
      <c r="I164" s="221"/>
      <c r="J164" s="66">
        <v>1.4</v>
      </c>
      <c r="K164" s="66">
        <v>1.68</v>
      </c>
      <c r="L164" s="66">
        <v>2.23</v>
      </c>
      <c r="M164" s="69">
        <v>2.57</v>
      </c>
      <c r="N164" s="231">
        <f t="shared" ref="N164:Z164" si="1591">SUM(N165:N167)</f>
        <v>0</v>
      </c>
      <c r="O164" s="231">
        <f t="shared" si="1591"/>
        <v>0</v>
      </c>
      <c r="P164" s="231">
        <f t="shared" si="1591"/>
        <v>0</v>
      </c>
      <c r="Q164" s="231">
        <f>SUM(Q165:Q167)</f>
        <v>0</v>
      </c>
      <c r="R164" s="231">
        <f t="shared" si="1591"/>
        <v>0</v>
      </c>
      <c r="S164" s="231">
        <f>SUM(S165:S167)</f>
        <v>0</v>
      </c>
      <c r="T164" s="231">
        <f t="shared" si="1591"/>
        <v>0</v>
      </c>
      <c r="U164" s="231">
        <f>SUM(U165:U167)</f>
        <v>0</v>
      </c>
      <c r="V164" s="231">
        <f t="shared" si="1591"/>
        <v>0</v>
      </c>
      <c r="W164" s="231">
        <f>SUM(W165:W167)</f>
        <v>0</v>
      </c>
      <c r="X164" s="231">
        <f t="shared" si="1591"/>
        <v>0</v>
      </c>
      <c r="Y164" s="231">
        <f>SUM(Y165:Y167)</f>
        <v>0</v>
      </c>
      <c r="Z164" s="231">
        <f t="shared" si="1591"/>
        <v>0</v>
      </c>
      <c r="AA164" s="231">
        <f>SUM(AA165:AA167)</f>
        <v>0</v>
      </c>
      <c r="AB164" s="231">
        <f t="shared" ref="AB164:CM164" si="1592">SUM(AB165:AB167)</f>
        <v>0</v>
      </c>
      <c r="AC164" s="231">
        <f t="shared" si="1592"/>
        <v>0</v>
      </c>
      <c r="AD164" s="231">
        <f t="shared" si="1592"/>
        <v>1</v>
      </c>
      <c r="AE164" s="231">
        <f t="shared" si="1592"/>
        <v>127597.37759999998</v>
      </c>
      <c r="AF164" s="231">
        <f>SUM(AF165:AF167)</f>
        <v>0</v>
      </c>
      <c r="AG164" s="231">
        <f t="shared" si="1592"/>
        <v>0</v>
      </c>
      <c r="AH164" s="231">
        <f t="shared" si="1592"/>
        <v>113</v>
      </c>
      <c r="AI164" s="231">
        <f t="shared" si="1592"/>
        <v>12015419.723999999</v>
      </c>
      <c r="AJ164" s="231">
        <f t="shared" si="1592"/>
        <v>0</v>
      </c>
      <c r="AK164" s="231">
        <f t="shared" si="1592"/>
        <v>0</v>
      </c>
      <c r="AL164" s="231">
        <f t="shared" si="1592"/>
        <v>0</v>
      </c>
      <c r="AM164" s="231">
        <f t="shared" si="1592"/>
        <v>0</v>
      </c>
      <c r="AN164" s="231">
        <f t="shared" si="1592"/>
        <v>0</v>
      </c>
      <c r="AO164" s="231">
        <f t="shared" si="1592"/>
        <v>0</v>
      </c>
      <c r="AP164" s="231">
        <f t="shared" si="1592"/>
        <v>0</v>
      </c>
      <c r="AQ164" s="231">
        <f t="shared" si="1592"/>
        <v>0</v>
      </c>
      <c r="AR164" s="231">
        <f t="shared" si="1592"/>
        <v>0</v>
      </c>
      <c r="AS164" s="231">
        <f t="shared" si="1592"/>
        <v>0</v>
      </c>
      <c r="AT164" s="231">
        <f t="shared" si="1592"/>
        <v>0</v>
      </c>
      <c r="AU164" s="231">
        <f t="shared" si="1592"/>
        <v>0</v>
      </c>
      <c r="AV164" s="231">
        <f t="shared" si="1592"/>
        <v>0</v>
      </c>
      <c r="AW164" s="231">
        <f t="shared" si="1592"/>
        <v>0</v>
      </c>
      <c r="AX164" s="231">
        <f t="shared" si="1592"/>
        <v>0</v>
      </c>
      <c r="AY164" s="231">
        <f t="shared" si="1592"/>
        <v>0</v>
      </c>
      <c r="AZ164" s="231">
        <f t="shared" si="1592"/>
        <v>0</v>
      </c>
      <c r="BA164" s="231">
        <f t="shared" si="1592"/>
        <v>0</v>
      </c>
      <c r="BB164" s="231">
        <f t="shared" si="1592"/>
        <v>0</v>
      </c>
      <c r="BC164" s="231">
        <f t="shared" si="1592"/>
        <v>0</v>
      </c>
      <c r="BD164" s="231">
        <f t="shared" si="1592"/>
        <v>0</v>
      </c>
      <c r="BE164" s="231">
        <f t="shared" si="1592"/>
        <v>0</v>
      </c>
      <c r="BF164" s="231">
        <f t="shared" si="1592"/>
        <v>0</v>
      </c>
      <c r="BG164" s="231">
        <f t="shared" si="1592"/>
        <v>0</v>
      </c>
      <c r="BH164" s="231">
        <f t="shared" si="1592"/>
        <v>0</v>
      </c>
      <c r="BI164" s="231">
        <f t="shared" si="1592"/>
        <v>0</v>
      </c>
      <c r="BJ164" s="231">
        <f t="shared" si="1592"/>
        <v>0</v>
      </c>
      <c r="BK164" s="231">
        <f t="shared" si="1592"/>
        <v>0</v>
      </c>
      <c r="BL164" s="231">
        <f t="shared" si="1592"/>
        <v>0</v>
      </c>
      <c r="BM164" s="231">
        <f t="shared" si="1592"/>
        <v>0</v>
      </c>
      <c r="BN164" s="231">
        <f t="shared" si="1592"/>
        <v>0</v>
      </c>
      <c r="BO164" s="231">
        <f t="shared" si="1592"/>
        <v>0</v>
      </c>
      <c r="BP164" s="231">
        <f t="shared" si="1592"/>
        <v>0</v>
      </c>
      <c r="BQ164" s="231">
        <f t="shared" si="1592"/>
        <v>0</v>
      </c>
      <c r="BR164" s="231">
        <f t="shared" si="1592"/>
        <v>0</v>
      </c>
      <c r="BS164" s="231">
        <f t="shared" si="1592"/>
        <v>0</v>
      </c>
      <c r="BT164" s="231">
        <f t="shared" si="1592"/>
        <v>0</v>
      </c>
      <c r="BU164" s="231">
        <f t="shared" si="1592"/>
        <v>0</v>
      </c>
      <c r="BV164" s="231">
        <f t="shared" si="1592"/>
        <v>0</v>
      </c>
      <c r="BW164" s="231">
        <f t="shared" si="1592"/>
        <v>0</v>
      </c>
      <c r="BX164" s="231">
        <f t="shared" si="1592"/>
        <v>0</v>
      </c>
      <c r="BY164" s="231">
        <f t="shared" si="1592"/>
        <v>0</v>
      </c>
      <c r="BZ164" s="231">
        <f t="shared" si="1592"/>
        <v>0</v>
      </c>
      <c r="CA164" s="231">
        <f t="shared" si="1592"/>
        <v>0</v>
      </c>
      <c r="CB164" s="231">
        <f t="shared" si="1592"/>
        <v>0</v>
      </c>
      <c r="CC164" s="231">
        <f t="shared" si="1592"/>
        <v>0</v>
      </c>
      <c r="CD164" s="231">
        <f t="shared" si="1592"/>
        <v>0</v>
      </c>
      <c r="CE164" s="231">
        <f t="shared" si="1592"/>
        <v>0</v>
      </c>
      <c r="CF164" s="231">
        <f t="shared" si="1592"/>
        <v>0</v>
      </c>
      <c r="CG164" s="231">
        <f t="shared" si="1592"/>
        <v>0</v>
      </c>
      <c r="CH164" s="231">
        <f t="shared" si="1592"/>
        <v>0</v>
      </c>
      <c r="CI164" s="231">
        <f t="shared" si="1592"/>
        <v>0</v>
      </c>
      <c r="CJ164" s="231">
        <f t="shared" si="1592"/>
        <v>0</v>
      </c>
      <c r="CK164" s="231">
        <f t="shared" si="1592"/>
        <v>0</v>
      </c>
      <c r="CL164" s="231">
        <f t="shared" si="1592"/>
        <v>0</v>
      </c>
      <c r="CM164" s="231">
        <f t="shared" si="1592"/>
        <v>0</v>
      </c>
      <c r="CN164" s="231">
        <f t="shared" ref="CN164:EO164" si="1593">SUM(CN165:CN167)</f>
        <v>0</v>
      </c>
      <c r="CO164" s="231">
        <f t="shared" si="1593"/>
        <v>0</v>
      </c>
      <c r="CP164" s="231">
        <f t="shared" si="1593"/>
        <v>0</v>
      </c>
      <c r="CQ164" s="231">
        <f t="shared" si="1593"/>
        <v>0</v>
      </c>
      <c r="CR164" s="231">
        <f t="shared" si="1593"/>
        <v>0</v>
      </c>
      <c r="CS164" s="231">
        <f t="shared" si="1593"/>
        <v>0</v>
      </c>
      <c r="CT164" s="231">
        <f t="shared" si="1593"/>
        <v>0</v>
      </c>
      <c r="CU164" s="231">
        <f t="shared" si="1593"/>
        <v>0</v>
      </c>
      <c r="CV164" s="231">
        <f t="shared" si="1593"/>
        <v>0</v>
      </c>
      <c r="CW164" s="231">
        <f t="shared" si="1593"/>
        <v>0</v>
      </c>
      <c r="CX164" s="231">
        <f t="shared" si="1593"/>
        <v>0</v>
      </c>
      <c r="CY164" s="231">
        <f t="shared" si="1593"/>
        <v>0</v>
      </c>
      <c r="CZ164" s="231">
        <f t="shared" si="1593"/>
        <v>0</v>
      </c>
      <c r="DA164" s="231">
        <f t="shared" si="1593"/>
        <v>0</v>
      </c>
      <c r="DB164" s="231">
        <f t="shared" si="1593"/>
        <v>0</v>
      </c>
      <c r="DC164" s="231">
        <f t="shared" si="1593"/>
        <v>0</v>
      </c>
      <c r="DD164" s="231">
        <f t="shared" si="1593"/>
        <v>0</v>
      </c>
      <c r="DE164" s="231">
        <f t="shared" si="1593"/>
        <v>0</v>
      </c>
      <c r="DF164" s="231">
        <f t="shared" si="1593"/>
        <v>0</v>
      </c>
      <c r="DG164" s="231">
        <f t="shared" si="1593"/>
        <v>0</v>
      </c>
      <c r="DH164" s="231">
        <f t="shared" si="1593"/>
        <v>0</v>
      </c>
      <c r="DI164" s="231">
        <f t="shared" si="1593"/>
        <v>0</v>
      </c>
      <c r="DJ164" s="231">
        <f t="shared" si="1593"/>
        <v>0</v>
      </c>
      <c r="DK164" s="231">
        <f t="shared" si="1593"/>
        <v>0</v>
      </c>
      <c r="DL164" s="231">
        <f t="shared" si="1593"/>
        <v>0</v>
      </c>
      <c r="DM164" s="231">
        <f t="shared" si="1593"/>
        <v>0</v>
      </c>
      <c r="DN164" s="231">
        <f t="shared" si="1593"/>
        <v>0</v>
      </c>
      <c r="DO164" s="231">
        <f t="shared" si="1593"/>
        <v>0</v>
      </c>
      <c r="DP164" s="231">
        <f t="shared" si="1593"/>
        <v>0</v>
      </c>
      <c r="DQ164" s="231">
        <f t="shared" si="1593"/>
        <v>0</v>
      </c>
      <c r="DR164" s="231">
        <f t="shared" si="1593"/>
        <v>0</v>
      </c>
      <c r="DS164" s="231">
        <f t="shared" si="1593"/>
        <v>0</v>
      </c>
      <c r="DT164" s="231">
        <f t="shared" si="1593"/>
        <v>0</v>
      </c>
      <c r="DU164" s="231">
        <f t="shared" si="1593"/>
        <v>0</v>
      </c>
      <c r="DV164" s="231">
        <f t="shared" si="1593"/>
        <v>0</v>
      </c>
      <c r="DW164" s="231">
        <f t="shared" si="1593"/>
        <v>0</v>
      </c>
      <c r="DX164" s="231">
        <f t="shared" si="1593"/>
        <v>0</v>
      </c>
      <c r="DY164" s="231">
        <f t="shared" si="1593"/>
        <v>0</v>
      </c>
      <c r="DZ164" s="231">
        <f t="shared" si="1593"/>
        <v>0</v>
      </c>
      <c r="EA164" s="231">
        <f t="shared" si="1593"/>
        <v>0</v>
      </c>
      <c r="EB164" s="231">
        <f t="shared" si="1593"/>
        <v>0</v>
      </c>
      <c r="EC164" s="231">
        <f t="shared" si="1593"/>
        <v>0</v>
      </c>
      <c r="ED164" s="231">
        <f t="shared" si="1593"/>
        <v>0</v>
      </c>
      <c r="EE164" s="231">
        <f t="shared" si="1593"/>
        <v>0</v>
      </c>
      <c r="EF164" s="231"/>
      <c r="EG164" s="231"/>
      <c r="EH164" s="231">
        <v>0</v>
      </c>
      <c r="EI164" s="231">
        <v>0</v>
      </c>
      <c r="EJ164" s="231">
        <v>0</v>
      </c>
      <c r="EK164" s="231">
        <v>0</v>
      </c>
      <c r="EL164" s="231">
        <f>SUM(EL165:EL167)</f>
        <v>0</v>
      </c>
      <c r="EM164" s="231">
        <f>SUM(EM165:EM167)</f>
        <v>0</v>
      </c>
      <c r="EN164" s="231">
        <f>SUM(EN165:EN167)</f>
        <v>114</v>
      </c>
      <c r="EO164" s="231">
        <f t="shared" si="1593"/>
        <v>12143017.101599999</v>
      </c>
    </row>
    <row r="165" spans="1:145" ht="30" customHeight="1" x14ac:dyDescent="0.25">
      <c r="A165" s="190"/>
      <c r="B165" s="190">
        <v>124</v>
      </c>
      <c r="C165" s="156" t="s">
        <v>392</v>
      </c>
      <c r="D165" s="208" t="s">
        <v>393</v>
      </c>
      <c r="E165" s="192">
        <v>17622</v>
      </c>
      <c r="F165" s="193">
        <v>1.84</v>
      </c>
      <c r="G165" s="194"/>
      <c r="H165" s="195">
        <v>1</v>
      </c>
      <c r="I165" s="157"/>
      <c r="J165" s="66">
        <v>1.4</v>
      </c>
      <c r="K165" s="66">
        <v>1.68</v>
      </c>
      <c r="L165" s="66">
        <v>2.23</v>
      </c>
      <c r="M165" s="69">
        <v>2.57</v>
      </c>
      <c r="N165" s="63"/>
      <c r="O165" s="41">
        <f t="shared" ref="O165:O167" si="1594">(N165*$E165*$F165*$H165*$J165*O$10)</f>
        <v>0</v>
      </c>
      <c r="P165" s="125"/>
      <c r="Q165" s="41">
        <f t="shared" ref="Q165:Q167" si="1595">(P165*$E165*$F165*$H165*$J165*Q$10)</f>
        <v>0</v>
      </c>
      <c r="R165" s="196"/>
      <c r="S165" s="41">
        <f t="shared" ref="S165:S167" si="1596">(R165*$E165*$F165*$H165*$J165*S$10)</f>
        <v>0</v>
      </c>
      <c r="T165" s="63"/>
      <c r="U165" s="41">
        <f t="shared" ref="U165:U167" si="1597">(T165*$E165*$F165*$H165*$J165*U$10)</f>
        <v>0</v>
      </c>
      <c r="V165" s="63"/>
      <c r="W165" s="41">
        <f t="shared" ref="W165:W167" si="1598">(V165*$E165*$F165*$H165*$J165*W$10)</f>
        <v>0</v>
      </c>
      <c r="X165" s="63"/>
      <c r="Y165" s="41">
        <f t="shared" ref="Y165:Y167" si="1599">(X165*$E165*$F165*$H165*$J165*Y$10)</f>
        <v>0</v>
      </c>
      <c r="Z165" s="196"/>
      <c r="AA165" s="41">
        <f t="shared" ref="AA165:AA167" si="1600">(Z165*$E165*$F165*$H165*$J165*AA$10)</f>
        <v>0</v>
      </c>
      <c r="AB165" s="63"/>
      <c r="AC165" s="41">
        <f t="shared" ref="AC165:AC167" si="1601">(AB165*$E165*$F165*$H165*$J165*AC$10)</f>
        <v>0</v>
      </c>
      <c r="AD165" s="196"/>
      <c r="AE165" s="63">
        <f>SUM(AD165*$E165*$F165*$H165*$K165*$AE$10)</f>
        <v>0</v>
      </c>
      <c r="AF165" s="196"/>
      <c r="AG165" s="63">
        <f t="shared" ref="AG165:AG167" si="1602">SUM(AF165*$E165*$F165*$H165*$K165)</f>
        <v>0</v>
      </c>
      <c r="AH165" s="40"/>
      <c r="AI165" s="43">
        <f t="shared" ref="AI165:AI167" si="1603">(AH165*$E165*$F165*$H165*$J165*AI$10)</f>
        <v>0</v>
      </c>
      <c r="AJ165" s="40"/>
      <c r="AK165" s="43">
        <f t="shared" ref="AK165:AK167" si="1604">(AJ165*$E165*$F165*$H165*$J165*AK$10)</f>
        <v>0</v>
      </c>
      <c r="AL165" s="40"/>
      <c r="AM165" s="43">
        <f t="shared" ref="AM165:AM167" si="1605">(AL165*$E165*$F165*$H165*$J165*AM$10)</f>
        <v>0</v>
      </c>
      <c r="AN165" s="40"/>
      <c r="AO165" s="43">
        <f t="shared" ref="AO165:AO167" si="1606">(AN165*$E165*$F165*$H165*$J165*AO$10)</f>
        <v>0</v>
      </c>
      <c r="AP165" s="40"/>
      <c r="AQ165" s="43">
        <f t="shared" ref="AQ165:AQ167" si="1607">(AP165*$E165*$F165*$H165*$J165*AQ$10)</f>
        <v>0</v>
      </c>
      <c r="AR165" s="40"/>
      <c r="AS165" s="43">
        <f t="shared" ref="AS165:AS167" si="1608">(AR165*$E165*$F165*$H165*$J165*AS$10)</f>
        <v>0</v>
      </c>
      <c r="AT165" s="40"/>
      <c r="AU165" s="43">
        <f t="shared" ref="AU165:AU167" si="1609">(AT165*$E165*$F165*$H165*$J165*AU$10)</f>
        <v>0</v>
      </c>
      <c r="AV165" s="40"/>
      <c r="AW165" s="43">
        <f t="shared" ref="AW165:AW167" si="1610">(AV165*$E165*$F165*$H165*$J165*AW$10)</f>
        <v>0</v>
      </c>
      <c r="AX165" s="40"/>
      <c r="AY165" s="43">
        <f t="shared" ref="AY165:AY167" si="1611">(AX165*$E165*$F165*$H165*$J165*AY$10)</f>
        <v>0</v>
      </c>
      <c r="AZ165" s="40"/>
      <c r="BA165" s="43">
        <f t="shared" ref="BA165:BA167" si="1612">(AZ165*$E165*$F165*$H165*$J165*BA$10)</f>
        <v>0</v>
      </c>
      <c r="BB165" s="40"/>
      <c r="BC165" s="43">
        <f t="shared" ref="BC165:BC167" si="1613">(BB165*$E165*$F165*$H165*$J165*BC$10)</f>
        <v>0</v>
      </c>
      <c r="BD165" s="40"/>
      <c r="BE165" s="43">
        <f t="shared" ref="BE165:BE167" si="1614">(BD165*$E165*$F165*$H165*$J165*BE$10)</f>
        <v>0</v>
      </c>
      <c r="BF165" s="40"/>
      <c r="BG165" s="43">
        <f t="shared" ref="BG165:BG167" si="1615">(BF165*$E165*$F165*$H165*$J165*BG$10)</f>
        <v>0</v>
      </c>
      <c r="BH165" s="40"/>
      <c r="BI165" s="43">
        <f t="shared" ref="BI165:BI167" si="1616">(BH165*$E165*$F165*$H165*$J165*BI$10)</f>
        <v>0</v>
      </c>
      <c r="BJ165" s="40"/>
      <c r="BK165" s="43">
        <f t="shared" ref="BK165:BK167" si="1617">(BJ165*$E165*$F165*$H165*$J165*BK$10)</f>
        <v>0</v>
      </c>
      <c r="BL165" s="40"/>
      <c r="BM165" s="43">
        <f t="shared" ref="BM165:BM167" si="1618">(BL165*$E165*$F165*$H165*$J165*BM$10)</f>
        <v>0</v>
      </c>
      <c r="BN165" s="76"/>
      <c r="BO165" s="43">
        <f t="shared" ref="BO165:BO167" si="1619">(BN165*$E165*$F165*$H165*$J165*BO$10)</f>
        <v>0</v>
      </c>
      <c r="BP165" s="40"/>
      <c r="BQ165" s="43">
        <f t="shared" ref="BQ165:BQ167" si="1620">(BP165*$E165*$F165*$H165*$J165*BQ$10)</f>
        <v>0</v>
      </c>
      <c r="BR165" s="40"/>
      <c r="BS165" s="43">
        <f t="shared" ref="BS165:BS167" si="1621">(BR165*$E165*$F165*$H165*$J165*BS$10)</f>
        <v>0</v>
      </c>
      <c r="BT165" s="40"/>
      <c r="BU165" s="43">
        <f t="shared" ref="BU165:BU167" si="1622">(BT165*$E165*$F165*$H165*$J165*BU$10)</f>
        <v>0</v>
      </c>
      <c r="BV165" s="40"/>
      <c r="BW165" s="43">
        <f t="shared" ref="BW165:BW167" si="1623">(BV165*$E165*$F165*$H165*$J165*BW$10)</f>
        <v>0</v>
      </c>
      <c r="BX165" s="40"/>
      <c r="BY165" s="43">
        <f t="shared" ref="BY165:BY167" si="1624">(BX165*$E165*$F165*$H165*$J165*BY$10)</f>
        <v>0</v>
      </c>
      <c r="BZ165" s="40"/>
      <c r="CA165" s="43">
        <f t="shared" ref="CA165:CA167" si="1625">(BZ165*$E165*$F165*$H165*$J165*CA$10)</f>
        <v>0</v>
      </c>
      <c r="CB165" s="196"/>
      <c r="CC165" s="41">
        <f t="shared" ref="CC165:CC167" si="1626">SUM(CB165*$E165*$F165*$H165*$K165*CC$10)</f>
        <v>0</v>
      </c>
      <c r="CD165" s="63"/>
      <c r="CE165" s="41">
        <f t="shared" ref="CE165:CE167" si="1627">SUM(CD165*$E165*$F165*$H165*$K165*CE$10)</f>
        <v>0</v>
      </c>
      <c r="CF165" s="63"/>
      <c r="CG165" s="41">
        <f t="shared" ref="CG165:CG167" si="1628">SUM(CF165*$E165*$F165*$H165*$K165*CG$10)</f>
        <v>0</v>
      </c>
      <c r="CH165" s="196"/>
      <c r="CI165" s="41">
        <f t="shared" ref="CI165:CI167" si="1629">SUM(CH165*$E165*$F165*$H165*$K165*CI$10)</f>
        <v>0</v>
      </c>
      <c r="CJ165" s="196"/>
      <c r="CK165" s="41">
        <f t="shared" ref="CK165:CK167" si="1630">SUM(CJ165*$E165*$F165*$H165*$K165*CK$10)</f>
        <v>0</v>
      </c>
      <c r="CL165" s="63"/>
      <c r="CM165" s="41">
        <f t="shared" ref="CM165:CM167" si="1631">SUM(CL165*$E165*$F165*$H165*$K165*CM$10)</f>
        <v>0</v>
      </c>
      <c r="CN165" s="63"/>
      <c r="CO165" s="41">
        <f t="shared" ref="CO165:CO167" si="1632">SUM(CN165*$E165*$F165*$H165*$K165*CO$10)</f>
        <v>0</v>
      </c>
      <c r="CP165" s="196"/>
      <c r="CQ165" s="41">
        <f t="shared" ref="CQ165:CQ167" si="1633">SUM(CP165*$E165*$F165*$H165*$K165*CQ$10)</f>
        <v>0</v>
      </c>
      <c r="CR165" s="63"/>
      <c r="CS165" s="41">
        <f t="shared" ref="CS165:CS167" si="1634">SUM(CR165*$E165*$F165*$H165*$K165*CS$10)</f>
        <v>0</v>
      </c>
      <c r="CT165" s="63"/>
      <c r="CU165" s="41">
        <f t="shared" ref="CU165:CU167" si="1635">SUM(CT165*$E165*$F165*$H165*$K165*CU$10)</f>
        <v>0</v>
      </c>
      <c r="CV165" s="63"/>
      <c r="CW165" s="41">
        <f t="shared" ref="CW165:CW167" si="1636">SUM(CV165*$E165*$F165*$H165*$K165*CW$10)</f>
        <v>0</v>
      </c>
      <c r="CX165" s="63"/>
      <c r="CY165" s="41">
        <f t="shared" ref="CY165:CY167" si="1637">SUM(CX165*$E165*$F165*$H165*$K165*CY$10)</f>
        <v>0</v>
      </c>
      <c r="CZ165" s="63"/>
      <c r="DA165" s="41">
        <f t="shared" ref="DA165:DA167" si="1638">SUM(CZ165*$E165*$F165*$H165*$K165*DA$10)</f>
        <v>0</v>
      </c>
      <c r="DB165" s="63"/>
      <c r="DC165" s="41">
        <f t="shared" ref="DC165:DC167" si="1639">SUM(DB165*$E165*$F165*$H165*$K165*DC$10)</f>
        <v>0</v>
      </c>
      <c r="DD165" s="63"/>
      <c r="DE165" s="63">
        <f t="shared" ref="DE165:DE167" si="1640">SUM(DD165*$E165*$F165*$H165*$K165*DE$10)</f>
        <v>0</v>
      </c>
      <c r="DF165" s="197"/>
      <c r="DG165" s="63">
        <f t="shared" ref="DG165:DG167" si="1641">SUM(DF165*$E165*$F165*$H165*$K165*DG$10)</f>
        <v>0</v>
      </c>
      <c r="DH165" s="63"/>
      <c r="DI165" s="63">
        <f t="shared" ref="DI165:DI167" si="1642">SUM(DH165*$E165*$F165*$H165*$L165*DI$10)</f>
        <v>0</v>
      </c>
      <c r="DJ165" s="63"/>
      <c r="DK165" s="63">
        <f t="shared" ref="DK165:DK167" si="1643">SUM(DJ165*$E165*$F165*$H165*$M165*DK$10)</f>
        <v>0</v>
      </c>
      <c r="DL165" s="63"/>
      <c r="DM165" s="41">
        <f t="shared" ref="DM165:DM167" si="1644">(DL165*$E165*$F165*$H165*$J165*DM$10)</f>
        <v>0</v>
      </c>
      <c r="DN165" s="63"/>
      <c r="DO165" s="41">
        <f t="shared" ref="DO165:DO167" si="1645">(DN165*$E165*$F165*$H165*$J165*DO$10)</f>
        <v>0</v>
      </c>
      <c r="DP165" s="63"/>
      <c r="DQ165" s="41">
        <f t="shared" ref="DQ165:DQ167" si="1646">SUM(DP165*$E165*$F165*$H165)</f>
        <v>0</v>
      </c>
      <c r="DR165" s="63"/>
      <c r="DS165" s="196"/>
      <c r="DT165" s="63"/>
      <c r="DU165" s="41">
        <f t="shared" ref="DU165:DU167" si="1647">(DT165*$E165*$F165*$H165*$J165*DU$10)</f>
        <v>0</v>
      </c>
      <c r="DV165" s="63"/>
      <c r="DW165" s="41">
        <f t="shared" ref="DW165:DW167" si="1648">(DV165*$E165*$F165*$H165*$J165*DW$10)</f>
        <v>0</v>
      </c>
      <c r="DX165" s="63"/>
      <c r="DY165" s="196"/>
      <c r="DZ165" s="64"/>
      <c r="EA165" s="64"/>
      <c r="EB165" s="200"/>
      <c r="EC165" s="196">
        <f t="shared" ref="EC165:EC167" si="1649">(EB165*$E165*$F165*$H165*$J165)</f>
        <v>0</v>
      </c>
      <c r="ED165" s="200"/>
      <c r="EE165" s="200"/>
      <c r="EF165" s="200"/>
      <c r="EG165" s="47">
        <f t="shared" ref="EG165:EG167" si="1650">(EF165*$E165*$F165*$H165*$J165)</f>
        <v>0</v>
      </c>
      <c r="EH165" s="77"/>
      <c r="EI165" s="77"/>
      <c r="EJ165" s="77"/>
      <c r="EK165" s="77"/>
      <c r="EL165" s="47"/>
      <c r="EM165" s="77"/>
      <c r="EN165" s="198">
        <f t="shared" ref="EN165:EO167" si="1651">SUM(N165,P165,R165,T165,V165,X165,Z165,AB165,AD165,AF165,AH165,AJ165,AL165,AN165,AP165,AR165,AT165,AV165,AX165,AZ165,BB165,BD165,BF165,BH165,BJ165,BL165,BN165,BP165,BR165,BT165,BV165,BX165,BZ165,CB165,CD165,CF165,CH165,CJ165,CL165,CN165,CP165,CR165,CT165,CV165,CX165,CZ165,DB165,DD165,DF165,DH165,DJ165,DL165,DN165,DP165,DR165,DT165,DV165,DX165,DZ165,EB165,ED165,EF165,EH165,EJ165,EL165)</f>
        <v>0</v>
      </c>
      <c r="EO165" s="198">
        <f t="shared" si="1651"/>
        <v>0</v>
      </c>
    </row>
    <row r="166" spans="1:145" ht="15.75" customHeight="1" x14ac:dyDescent="0.25">
      <c r="A166" s="34"/>
      <c r="B166" s="34">
        <v>125</v>
      </c>
      <c r="C166" s="153" t="s">
        <v>394</v>
      </c>
      <c r="D166" s="80" t="s">
        <v>395</v>
      </c>
      <c r="E166" s="36">
        <v>17622</v>
      </c>
      <c r="F166" s="37">
        <v>2.1800000000000002</v>
      </c>
      <c r="G166" s="38"/>
      <c r="H166" s="67">
        <v>1</v>
      </c>
      <c r="I166" s="68"/>
      <c r="J166" s="66">
        <v>1.4</v>
      </c>
      <c r="K166" s="66">
        <v>1.68</v>
      </c>
      <c r="L166" s="66">
        <v>2.23</v>
      </c>
      <c r="M166" s="69">
        <v>2.57</v>
      </c>
      <c r="N166" s="40"/>
      <c r="O166" s="41">
        <f t="shared" si="1594"/>
        <v>0</v>
      </c>
      <c r="P166" s="74"/>
      <c r="Q166" s="41">
        <f t="shared" si="1595"/>
        <v>0</v>
      </c>
      <c r="R166" s="46"/>
      <c r="S166" s="41">
        <f t="shared" si="1596"/>
        <v>0</v>
      </c>
      <c r="T166" s="40"/>
      <c r="U166" s="41">
        <f t="shared" si="1597"/>
        <v>0</v>
      </c>
      <c r="V166" s="40"/>
      <c r="W166" s="41">
        <f t="shared" si="1598"/>
        <v>0</v>
      </c>
      <c r="X166" s="40"/>
      <c r="Y166" s="41">
        <f t="shared" si="1599"/>
        <v>0</v>
      </c>
      <c r="Z166" s="46"/>
      <c r="AA166" s="41">
        <f t="shared" si="1600"/>
        <v>0</v>
      </c>
      <c r="AB166" s="40"/>
      <c r="AC166" s="41">
        <f t="shared" si="1601"/>
        <v>0</v>
      </c>
      <c r="AD166" s="46"/>
      <c r="AE166" s="40">
        <f>SUM(AD166*$E166*$F166*$H166*$K166*$AE$10)</f>
        <v>0</v>
      </c>
      <c r="AF166" s="46"/>
      <c r="AG166" s="40">
        <f t="shared" si="1602"/>
        <v>0</v>
      </c>
      <c r="AH166" s="40"/>
      <c r="AI166" s="43">
        <f t="shared" si="1603"/>
        <v>0</v>
      </c>
      <c r="AJ166" s="40"/>
      <c r="AK166" s="43">
        <f t="shared" si="1604"/>
        <v>0</v>
      </c>
      <c r="AL166" s="40"/>
      <c r="AM166" s="43">
        <f t="shared" si="1605"/>
        <v>0</v>
      </c>
      <c r="AN166" s="40"/>
      <c r="AO166" s="43">
        <f t="shared" si="1606"/>
        <v>0</v>
      </c>
      <c r="AP166" s="40"/>
      <c r="AQ166" s="43">
        <f t="shared" si="1607"/>
        <v>0</v>
      </c>
      <c r="AR166" s="40"/>
      <c r="AS166" s="43">
        <f t="shared" si="1608"/>
        <v>0</v>
      </c>
      <c r="AT166" s="40"/>
      <c r="AU166" s="43">
        <f t="shared" si="1609"/>
        <v>0</v>
      </c>
      <c r="AV166" s="40"/>
      <c r="AW166" s="43">
        <f t="shared" si="1610"/>
        <v>0</v>
      </c>
      <c r="AX166" s="40"/>
      <c r="AY166" s="43">
        <f t="shared" si="1611"/>
        <v>0</v>
      </c>
      <c r="AZ166" s="40"/>
      <c r="BA166" s="43">
        <f t="shared" si="1612"/>
        <v>0</v>
      </c>
      <c r="BB166" s="40"/>
      <c r="BC166" s="43">
        <f t="shared" si="1613"/>
        <v>0</v>
      </c>
      <c r="BD166" s="40"/>
      <c r="BE166" s="43">
        <f t="shared" si="1614"/>
        <v>0</v>
      </c>
      <c r="BF166" s="40"/>
      <c r="BG166" s="43">
        <f t="shared" si="1615"/>
        <v>0</v>
      </c>
      <c r="BH166" s="40"/>
      <c r="BI166" s="43">
        <f t="shared" si="1616"/>
        <v>0</v>
      </c>
      <c r="BJ166" s="40"/>
      <c r="BK166" s="43">
        <f t="shared" si="1617"/>
        <v>0</v>
      </c>
      <c r="BL166" s="40"/>
      <c r="BM166" s="43">
        <f t="shared" si="1618"/>
        <v>0</v>
      </c>
      <c r="BN166" s="76"/>
      <c r="BO166" s="43">
        <f t="shared" si="1619"/>
        <v>0</v>
      </c>
      <c r="BP166" s="40"/>
      <c r="BQ166" s="43">
        <f t="shared" si="1620"/>
        <v>0</v>
      </c>
      <c r="BR166" s="40"/>
      <c r="BS166" s="43">
        <f t="shared" si="1621"/>
        <v>0</v>
      </c>
      <c r="BT166" s="40"/>
      <c r="BU166" s="43">
        <f t="shared" si="1622"/>
        <v>0</v>
      </c>
      <c r="BV166" s="40"/>
      <c r="BW166" s="43">
        <f t="shared" si="1623"/>
        <v>0</v>
      </c>
      <c r="BX166" s="40"/>
      <c r="BY166" s="43">
        <f t="shared" si="1624"/>
        <v>0</v>
      </c>
      <c r="BZ166" s="57"/>
      <c r="CA166" s="43">
        <f t="shared" si="1625"/>
        <v>0</v>
      </c>
      <c r="CB166" s="46"/>
      <c r="CC166" s="43">
        <f t="shared" si="1626"/>
        <v>0</v>
      </c>
      <c r="CD166" s="40"/>
      <c r="CE166" s="43">
        <f t="shared" si="1627"/>
        <v>0</v>
      </c>
      <c r="CF166" s="40"/>
      <c r="CG166" s="43">
        <f t="shared" si="1628"/>
        <v>0</v>
      </c>
      <c r="CH166" s="46"/>
      <c r="CI166" s="43">
        <f t="shared" si="1629"/>
        <v>0</v>
      </c>
      <c r="CJ166" s="46"/>
      <c r="CK166" s="43">
        <f t="shared" si="1630"/>
        <v>0</v>
      </c>
      <c r="CL166" s="40"/>
      <c r="CM166" s="43">
        <f t="shared" si="1631"/>
        <v>0</v>
      </c>
      <c r="CN166" s="40"/>
      <c r="CO166" s="43">
        <f t="shared" si="1632"/>
        <v>0</v>
      </c>
      <c r="CP166" s="46"/>
      <c r="CQ166" s="43">
        <f t="shared" si="1633"/>
        <v>0</v>
      </c>
      <c r="CR166" s="40"/>
      <c r="CS166" s="43">
        <f t="shared" si="1634"/>
        <v>0</v>
      </c>
      <c r="CT166" s="40"/>
      <c r="CU166" s="43">
        <f t="shared" si="1635"/>
        <v>0</v>
      </c>
      <c r="CV166" s="40"/>
      <c r="CW166" s="43">
        <f t="shared" si="1636"/>
        <v>0</v>
      </c>
      <c r="CX166" s="40"/>
      <c r="CY166" s="43">
        <f t="shared" si="1637"/>
        <v>0</v>
      </c>
      <c r="CZ166" s="40"/>
      <c r="DA166" s="43">
        <f t="shared" si="1638"/>
        <v>0</v>
      </c>
      <c r="DB166" s="40"/>
      <c r="DC166" s="43">
        <f t="shared" si="1639"/>
        <v>0</v>
      </c>
      <c r="DD166" s="40"/>
      <c r="DE166" s="40">
        <f t="shared" si="1640"/>
        <v>0</v>
      </c>
      <c r="DF166" s="44">
        <v>0</v>
      </c>
      <c r="DG166" s="40">
        <f t="shared" si="1641"/>
        <v>0</v>
      </c>
      <c r="DH166" s="40"/>
      <c r="DI166" s="40">
        <f t="shared" si="1642"/>
        <v>0</v>
      </c>
      <c r="DJ166" s="40"/>
      <c r="DK166" s="40">
        <f t="shared" si="1643"/>
        <v>0</v>
      </c>
      <c r="DL166" s="40"/>
      <c r="DM166" s="41">
        <f t="shared" si="1644"/>
        <v>0</v>
      </c>
      <c r="DN166" s="40"/>
      <c r="DO166" s="41">
        <f t="shared" si="1645"/>
        <v>0</v>
      </c>
      <c r="DP166" s="40"/>
      <c r="DQ166" s="43">
        <f t="shared" si="1646"/>
        <v>0</v>
      </c>
      <c r="DR166" s="40"/>
      <c r="DS166" s="46"/>
      <c r="DT166" s="40"/>
      <c r="DU166" s="41">
        <f t="shared" si="1647"/>
        <v>0</v>
      </c>
      <c r="DV166" s="40"/>
      <c r="DW166" s="41">
        <f t="shared" si="1648"/>
        <v>0</v>
      </c>
      <c r="DX166" s="40"/>
      <c r="DY166" s="46"/>
      <c r="DZ166" s="45"/>
      <c r="EA166" s="45"/>
      <c r="EB166" s="40"/>
      <c r="EC166" s="46">
        <f t="shared" si="1649"/>
        <v>0</v>
      </c>
      <c r="ED166" s="40"/>
      <c r="EE166" s="40"/>
      <c r="EF166" s="40"/>
      <c r="EG166" s="47">
        <f t="shared" si="1650"/>
        <v>0</v>
      </c>
      <c r="EH166" s="77"/>
      <c r="EI166" s="77"/>
      <c r="EJ166" s="77"/>
      <c r="EK166" s="77"/>
      <c r="EL166" s="47"/>
      <c r="EM166" s="77"/>
      <c r="EN166" s="48">
        <f t="shared" si="1651"/>
        <v>0</v>
      </c>
      <c r="EO166" s="48">
        <f t="shared" si="1651"/>
        <v>0</v>
      </c>
    </row>
    <row r="167" spans="1:145" ht="15.75" customHeight="1" x14ac:dyDescent="0.25">
      <c r="A167" s="34"/>
      <c r="B167" s="34">
        <v>126</v>
      </c>
      <c r="C167" s="153" t="s">
        <v>396</v>
      </c>
      <c r="D167" s="80" t="s">
        <v>397</v>
      </c>
      <c r="E167" s="36">
        <v>17622</v>
      </c>
      <c r="F167" s="37">
        <v>4.3099999999999996</v>
      </c>
      <c r="G167" s="38"/>
      <c r="H167" s="67">
        <v>1</v>
      </c>
      <c r="I167" s="68"/>
      <c r="J167" s="66">
        <v>1.4</v>
      </c>
      <c r="K167" s="66">
        <v>1.68</v>
      </c>
      <c r="L167" s="66">
        <v>2.23</v>
      </c>
      <c r="M167" s="69">
        <v>2.57</v>
      </c>
      <c r="N167" s="40"/>
      <c r="O167" s="41">
        <f t="shared" si="1594"/>
        <v>0</v>
      </c>
      <c r="P167" s="74"/>
      <c r="Q167" s="41">
        <f t="shared" si="1595"/>
        <v>0</v>
      </c>
      <c r="R167" s="46"/>
      <c r="S167" s="41">
        <f t="shared" si="1596"/>
        <v>0</v>
      </c>
      <c r="T167" s="40"/>
      <c r="U167" s="41">
        <f t="shared" si="1597"/>
        <v>0</v>
      </c>
      <c r="V167" s="40"/>
      <c r="W167" s="41">
        <f t="shared" si="1598"/>
        <v>0</v>
      </c>
      <c r="X167" s="40"/>
      <c r="Y167" s="41">
        <f t="shared" si="1599"/>
        <v>0</v>
      </c>
      <c r="Z167" s="46"/>
      <c r="AA167" s="41">
        <f t="shared" si="1600"/>
        <v>0</v>
      </c>
      <c r="AB167" s="40"/>
      <c r="AC167" s="41">
        <f t="shared" si="1601"/>
        <v>0</v>
      </c>
      <c r="AD167" s="46">
        <v>1</v>
      </c>
      <c r="AE167" s="40">
        <f>SUM(AD167*$E167*$F167*$H167*$K167*$AE$10)</f>
        <v>127597.37759999998</v>
      </c>
      <c r="AF167" s="46"/>
      <c r="AG167" s="40">
        <f t="shared" si="1602"/>
        <v>0</v>
      </c>
      <c r="AH167" s="40">
        <v>113</v>
      </c>
      <c r="AI167" s="43">
        <f t="shared" si="1603"/>
        <v>12015419.723999999</v>
      </c>
      <c r="AJ167" s="40"/>
      <c r="AK167" s="43">
        <f t="shared" si="1604"/>
        <v>0</v>
      </c>
      <c r="AL167" s="40"/>
      <c r="AM167" s="43">
        <f t="shared" si="1605"/>
        <v>0</v>
      </c>
      <c r="AN167" s="40"/>
      <c r="AO167" s="43">
        <f t="shared" si="1606"/>
        <v>0</v>
      </c>
      <c r="AP167" s="40"/>
      <c r="AQ167" s="43">
        <f t="shared" si="1607"/>
        <v>0</v>
      </c>
      <c r="AR167" s="40"/>
      <c r="AS167" s="43">
        <f t="shared" si="1608"/>
        <v>0</v>
      </c>
      <c r="AT167" s="40"/>
      <c r="AU167" s="43">
        <f t="shared" si="1609"/>
        <v>0</v>
      </c>
      <c r="AV167" s="40"/>
      <c r="AW167" s="43">
        <f t="shared" si="1610"/>
        <v>0</v>
      </c>
      <c r="AX167" s="40"/>
      <c r="AY167" s="43">
        <f t="shared" si="1611"/>
        <v>0</v>
      </c>
      <c r="AZ167" s="40"/>
      <c r="BA167" s="43">
        <f t="shared" si="1612"/>
        <v>0</v>
      </c>
      <c r="BB167" s="40"/>
      <c r="BC167" s="43">
        <f t="shared" si="1613"/>
        <v>0</v>
      </c>
      <c r="BD167" s="40"/>
      <c r="BE167" s="43">
        <f t="shared" si="1614"/>
        <v>0</v>
      </c>
      <c r="BF167" s="40"/>
      <c r="BG167" s="43">
        <f t="shared" si="1615"/>
        <v>0</v>
      </c>
      <c r="BH167" s="40"/>
      <c r="BI167" s="43">
        <f t="shared" si="1616"/>
        <v>0</v>
      </c>
      <c r="BJ167" s="40"/>
      <c r="BK167" s="43">
        <f t="shared" si="1617"/>
        <v>0</v>
      </c>
      <c r="BL167" s="40"/>
      <c r="BM167" s="43">
        <f t="shared" si="1618"/>
        <v>0</v>
      </c>
      <c r="BN167" s="76"/>
      <c r="BO167" s="43">
        <f t="shared" si="1619"/>
        <v>0</v>
      </c>
      <c r="BP167" s="40"/>
      <c r="BQ167" s="43">
        <f t="shared" si="1620"/>
        <v>0</v>
      </c>
      <c r="BR167" s="40"/>
      <c r="BS167" s="43">
        <f t="shared" si="1621"/>
        <v>0</v>
      </c>
      <c r="BT167" s="40"/>
      <c r="BU167" s="43">
        <f t="shared" si="1622"/>
        <v>0</v>
      </c>
      <c r="BV167" s="40"/>
      <c r="BW167" s="43">
        <f t="shared" si="1623"/>
        <v>0</v>
      </c>
      <c r="BX167" s="40"/>
      <c r="BY167" s="43">
        <f t="shared" si="1624"/>
        <v>0</v>
      </c>
      <c r="BZ167" s="57"/>
      <c r="CA167" s="43">
        <f t="shared" si="1625"/>
        <v>0</v>
      </c>
      <c r="CB167" s="46"/>
      <c r="CC167" s="43">
        <f t="shared" si="1626"/>
        <v>0</v>
      </c>
      <c r="CD167" s="40"/>
      <c r="CE167" s="43">
        <f t="shared" si="1627"/>
        <v>0</v>
      </c>
      <c r="CF167" s="40"/>
      <c r="CG167" s="43">
        <f t="shared" si="1628"/>
        <v>0</v>
      </c>
      <c r="CH167" s="46"/>
      <c r="CI167" s="43">
        <f t="shared" si="1629"/>
        <v>0</v>
      </c>
      <c r="CJ167" s="46"/>
      <c r="CK167" s="43">
        <f t="shared" si="1630"/>
        <v>0</v>
      </c>
      <c r="CL167" s="40"/>
      <c r="CM167" s="43">
        <f t="shared" si="1631"/>
        <v>0</v>
      </c>
      <c r="CN167" s="40"/>
      <c r="CO167" s="43">
        <f t="shared" si="1632"/>
        <v>0</v>
      </c>
      <c r="CP167" s="46"/>
      <c r="CQ167" s="43">
        <f t="shared" si="1633"/>
        <v>0</v>
      </c>
      <c r="CR167" s="40"/>
      <c r="CS167" s="43">
        <f t="shared" si="1634"/>
        <v>0</v>
      </c>
      <c r="CT167" s="40"/>
      <c r="CU167" s="43">
        <f t="shared" si="1635"/>
        <v>0</v>
      </c>
      <c r="CV167" s="40"/>
      <c r="CW167" s="43">
        <f t="shared" si="1636"/>
        <v>0</v>
      </c>
      <c r="CX167" s="40"/>
      <c r="CY167" s="43">
        <f t="shared" si="1637"/>
        <v>0</v>
      </c>
      <c r="CZ167" s="40"/>
      <c r="DA167" s="43">
        <f t="shared" si="1638"/>
        <v>0</v>
      </c>
      <c r="DB167" s="40"/>
      <c r="DC167" s="43">
        <f t="shared" si="1639"/>
        <v>0</v>
      </c>
      <c r="DD167" s="40"/>
      <c r="DE167" s="40">
        <f t="shared" si="1640"/>
        <v>0</v>
      </c>
      <c r="DF167" s="44">
        <v>0</v>
      </c>
      <c r="DG167" s="40">
        <f t="shared" si="1641"/>
        <v>0</v>
      </c>
      <c r="DH167" s="40"/>
      <c r="DI167" s="40">
        <f t="shared" si="1642"/>
        <v>0</v>
      </c>
      <c r="DJ167" s="40"/>
      <c r="DK167" s="40">
        <f t="shared" si="1643"/>
        <v>0</v>
      </c>
      <c r="DL167" s="40"/>
      <c r="DM167" s="41">
        <f t="shared" si="1644"/>
        <v>0</v>
      </c>
      <c r="DN167" s="40"/>
      <c r="DO167" s="41">
        <f t="shared" si="1645"/>
        <v>0</v>
      </c>
      <c r="DP167" s="40"/>
      <c r="DQ167" s="43">
        <f t="shared" si="1646"/>
        <v>0</v>
      </c>
      <c r="DR167" s="40"/>
      <c r="DS167" s="46"/>
      <c r="DT167" s="40"/>
      <c r="DU167" s="41">
        <f t="shared" si="1647"/>
        <v>0</v>
      </c>
      <c r="DV167" s="40"/>
      <c r="DW167" s="41">
        <f t="shared" si="1648"/>
        <v>0</v>
      </c>
      <c r="DX167" s="40"/>
      <c r="DY167" s="46"/>
      <c r="DZ167" s="45"/>
      <c r="EA167" s="45"/>
      <c r="EB167" s="40"/>
      <c r="EC167" s="46">
        <f t="shared" si="1649"/>
        <v>0</v>
      </c>
      <c r="ED167" s="40"/>
      <c r="EE167" s="40"/>
      <c r="EF167" s="40"/>
      <c r="EG167" s="47">
        <f t="shared" si="1650"/>
        <v>0</v>
      </c>
      <c r="EH167" s="77"/>
      <c r="EI167" s="77"/>
      <c r="EJ167" s="77"/>
      <c r="EK167" s="77"/>
      <c r="EL167" s="90"/>
      <c r="EM167" s="47">
        <f>(EL167*$E167*$F167*$H167*$J167)</f>
        <v>0</v>
      </c>
      <c r="EN167" s="48">
        <f t="shared" si="1651"/>
        <v>114</v>
      </c>
      <c r="EO167" s="48">
        <f t="shared" si="1651"/>
        <v>12143017.101599999</v>
      </c>
    </row>
    <row r="168" spans="1:145" s="158" customFormat="1" ht="15" customHeight="1" x14ac:dyDescent="0.25">
      <c r="A168" s="217">
        <v>26</v>
      </c>
      <c r="B168" s="217"/>
      <c r="C168" s="236" t="s">
        <v>398</v>
      </c>
      <c r="D168" s="234" t="s">
        <v>399</v>
      </c>
      <c r="E168" s="228">
        <v>17622</v>
      </c>
      <c r="F168" s="229"/>
      <c r="G168" s="230"/>
      <c r="H168" s="221"/>
      <c r="I168" s="221"/>
      <c r="J168" s="66">
        <v>1.4</v>
      </c>
      <c r="K168" s="66">
        <v>1.68</v>
      </c>
      <c r="L168" s="66">
        <v>2.23</v>
      </c>
      <c r="M168" s="69">
        <v>2.57</v>
      </c>
      <c r="N168" s="231">
        <f t="shared" ref="N168:BY168" si="1652">N169</f>
        <v>0</v>
      </c>
      <c r="O168" s="231">
        <f t="shared" si="1652"/>
        <v>0</v>
      </c>
      <c r="P168" s="231">
        <f t="shared" si="1652"/>
        <v>0</v>
      </c>
      <c r="Q168" s="231">
        <f t="shared" si="1652"/>
        <v>0</v>
      </c>
      <c r="R168" s="231">
        <f t="shared" si="1652"/>
        <v>0</v>
      </c>
      <c r="S168" s="231">
        <f t="shared" si="1652"/>
        <v>0</v>
      </c>
      <c r="T168" s="231">
        <f t="shared" si="1652"/>
        <v>0</v>
      </c>
      <c r="U168" s="231">
        <f t="shared" si="1652"/>
        <v>0</v>
      </c>
      <c r="V168" s="231">
        <f t="shared" si="1652"/>
        <v>0</v>
      </c>
      <c r="W168" s="231">
        <f t="shared" si="1652"/>
        <v>0</v>
      </c>
      <c r="X168" s="231">
        <f t="shared" si="1652"/>
        <v>0</v>
      </c>
      <c r="Y168" s="231">
        <f t="shared" si="1652"/>
        <v>0</v>
      </c>
      <c r="Z168" s="231">
        <f t="shared" si="1652"/>
        <v>0</v>
      </c>
      <c r="AA168" s="231">
        <f t="shared" si="1652"/>
        <v>0</v>
      </c>
      <c r="AB168" s="231">
        <f t="shared" si="1652"/>
        <v>0</v>
      </c>
      <c r="AC168" s="231">
        <f t="shared" si="1652"/>
        <v>0</v>
      </c>
      <c r="AD168" s="231">
        <f t="shared" si="1652"/>
        <v>0</v>
      </c>
      <c r="AE168" s="231">
        <f t="shared" si="1652"/>
        <v>0</v>
      </c>
      <c r="AF168" s="231">
        <f>AF169</f>
        <v>0</v>
      </c>
      <c r="AG168" s="231">
        <f t="shared" si="1652"/>
        <v>0</v>
      </c>
      <c r="AH168" s="231">
        <f t="shared" si="1652"/>
        <v>0</v>
      </c>
      <c r="AI168" s="231">
        <f t="shared" si="1652"/>
        <v>0</v>
      </c>
      <c r="AJ168" s="231">
        <f t="shared" si="1652"/>
        <v>0</v>
      </c>
      <c r="AK168" s="231">
        <f t="shared" si="1652"/>
        <v>0</v>
      </c>
      <c r="AL168" s="231">
        <f t="shared" si="1652"/>
        <v>0</v>
      </c>
      <c r="AM168" s="231">
        <f t="shared" si="1652"/>
        <v>0</v>
      </c>
      <c r="AN168" s="231">
        <f t="shared" si="1652"/>
        <v>0</v>
      </c>
      <c r="AO168" s="231">
        <f t="shared" si="1652"/>
        <v>0</v>
      </c>
      <c r="AP168" s="231">
        <f t="shared" si="1652"/>
        <v>0</v>
      </c>
      <c r="AQ168" s="231">
        <f t="shared" si="1652"/>
        <v>0</v>
      </c>
      <c r="AR168" s="231">
        <f t="shared" si="1652"/>
        <v>0</v>
      </c>
      <c r="AS168" s="231">
        <f t="shared" si="1652"/>
        <v>0</v>
      </c>
      <c r="AT168" s="231">
        <f t="shared" si="1652"/>
        <v>0</v>
      </c>
      <c r="AU168" s="231">
        <f t="shared" si="1652"/>
        <v>0</v>
      </c>
      <c r="AV168" s="231">
        <f t="shared" si="1652"/>
        <v>0</v>
      </c>
      <c r="AW168" s="231">
        <f t="shared" si="1652"/>
        <v>0</v>
      </c>
      <c r="AX168" s="231">
        <f t="shared" si="1652"/>
        <v>0</v>
      </c>
      <c r="AY168" s="231">
        <f t="shared" si="1652"/>
        <v>0</v>
      </c>
      <c r="AZ168" s="231">
        <f t="shared" si="1652"/>
        <v>0</v>
      </c>
      <c r="BA168" s="231">
        <f t="shared" si="1652"/>
        <v>0</v>
      </c>
      <c r="BB168" s="231">
        <f t="shared" si="1652"/>
        <v>0</v>
      </c>
      <c r="BC168" s="231">
        <f t="shared" si="1652"/>
        <v>0</v>
      </c>
      <c r="BD168" s="231">
        <f t="shared" si="1652"/>
        <v>0</v>
      </c>
      <c r="BE168" s="231">
        <f t="shared" si="1652"/>
        <v>0</v>
      </c>
      <c r="BF168" s="231">
        <f t="shared" si="1652"/>
        <v>0</v>
      </c>
      <c r="BG168" s="231">
        <f t="shared" si="1652"/>
        <v>0</v>
      </c>
      <c r="BH168" s="231">
        <f t="shared" si="1652"/>
        <v>0</v>
      </c>
      <c r="BI168" s="231">
        <f t="shared" si="1652"/>
        <v>0</v>
      </c>
      <c r="BJ168" s="231">
        <f t="shared" si="1652"/>
        <v>0</v>
      </c>
      <c r="BK168" s="231">
        <f t="shared" si="1652"/>
        <v>0</v>
      </c>
      <c r="BL168" s="231">
        <f t="shared" si="1652"/>
        <v>0</v>
      </c>
      <c r="BM168" s="231">
        <f t="shared" si="1652"/>
        <v>0</v>
      </c>
      <c r="BN168" s="231">
        <f t="shared" si="1652"/>
        <v>0</v>
      </c>
      <c r="BO168" s="231">
        <f t="shared" si="1652"/>
        <v>0</v>
      </c>
      <c r="BP168" s="231">
        <f t="shared" si="1652"/>
        <v>0</v>
      </c>
      <c r="BQ168" s="231">
        <f t="shared" si="1652"/>
        <v>0</v>
      </c>
      <c r="BR168" s="231">
        <f t="shared" si="1652"/>
        <v>0</v>
      </c>
      <c r="BS168" s="231">
        <f t="shared" si="1652"/>
        <v>0</v>
      </c>
      <c r="BT168" s="231">
        <f t="shared" si="1652"/>
        <v>0</v>
      </c>
      <c r="BU168" s="231">
        <f t="shared" si="1652"/>
        <v>0</v>
      </c>
      <c r="BV168" s="231">
        <f t="shared" si="1652"/>
        <v>0</v>
      </c>
      <c r="BW168" s="231">
        <f t="shared" si="1652"/>
        <v>0</v>
      </c>
      <c r="BX168" s="231">
        <f t="shared" si="1652"/>
        <v>0</v>
      </c>
      <c r="BY168" s="231">
        <f t="shared" si="1652"/>
        <v>0</v>
      </c>
      <c r="BZ168" s="231">
        <f t="shared" ref="BZ168:DH168" si="1653">BZ169</f>
        <v>1</v>
      </c>
      <c r="CA168" s="231">
        <f t="shared" si="1653"/>
        <v>24177.384000000002</v>
      </c>
      <c r="CB168" s="231">
        <f t="shared" si="1653"/>
        <v>0</v>
      </c>
      <c r="CC168" s="231">
        <f t="shared" si="1653"/>
        <v>0</v>
      </c>
      <c r="CD168" s="231">
        <f t="shared" si="1653"/>
        <v>0</v>
      </c>
      <c r="CE168" s="231">
        <f t="shared" si="1653"/>
        <v>0</v>
      </c>
      <c r="CF168" s="231">
        <f t="shared" si="1653"/>
        <v>0</v>
      </c>
      <c r="CG168" s="231">
        <f t="shared" si="1653"/>
        <v>0</v>
      </c>
      <c r="CH168" s="231">
        <f t="shared" si="1653"/>
        <v>0</v>
      </c>
      <c r="CI168" s="231">
        <f t="shared" si="1653"/>
        <v>0</v>
      </c>
      <c r="CJ168" s="231">
        <f t="shared" si="1653"/>
        <v>0</v>
      </c>
      <c r="CK168" s="231">
        <f t="shared" si="1653"/>
        <v>0</v>
      </c>
      <c r="CL168" s="231">
        <f t="shared" si="1653"/>
        <v>0</v>
      </c>
      <c r="CM168" s="231">
        <f t="shared" si="1653"/>
        <v>0</v>
      </c>
      <c r="CN168" s="231">
        <f t="shared" si="1653"/>
        <v>0</v>
      </c>
      <c r="CO168" s="231">
        <f t="shared" si="1653"/>
        <v>0</v>
      </c>
      <c r="CP168" s="231">
        <f t="shared" si="1653"/>
        <v>0</v>
      </c>
      <c r="CQ168" s="231">
        <f t="shared" si="1653"/>
        <v>0</v>
      </c>
      <c r="CR168" s="231">
        <f t="shared" si="1653"/>
        <v>0</v>
      </c>
      <c r="CS168" s="231">
        <f t="shared" si="1653"/>
        <v>0</v>
      </c>
      <c r="CT168" s="231">
        <f t="shared" si="1653"/>
        <v>0</v>
      </c>
      <c r="CU168" s="231">
        <f t="shared" si="1653"/>
        <v>0</v>
      </c>
      <c r="CV168" s="231">
        <f t="shared" si="1653"/>
        <v>0</v>
      </c>
      <c r="CW168" s="231">
        <f t="shared" si="1653"/>
        <v>0</v>
      </c>
      <c r="CX168" s="231">
        <f>CX169</f>
        <v>0</v>
      </c>
      <c r="CY168" s="231">
        <f t="shared" si="1653"/>
        <v>0</v>
      </c>
      <c r="CZ168" s="231">
        <f>CZ169</f>
        <v>0</v>
      </c>
      <c r="DA168" s="231">
        <f t="shared" si="1653"/>
        <v>0</v>
      </c>
      <c r="DB168" s="231">
        <f>DB169</f>
        <v>0</v>
      </c>
      <c r="DC168" s="231">
        <f t="shared" si="1653"/>
        <v>0</v>
      </c>
      <c r="DD168" s="231">
        <f t="shared" si="1653"/>
        <v>0</v>
      </c>
      <c r="DE168" s="231">
        <f t="shared" si="1653"/>
        <v>0</v>
      </c>
      <c r="DF168" s="231">
        <f t="shared" si="1653"/>
        <v>0</v>
      </c>
      <c r="DG168" s="231">
        <f t="shared" si="1653"/>
        <v>0</v>
      </c>
      <c r="DH168" s="231">
        <f t="shared" si="1653"/>
        <v>0</v>
      </c>
      <c r="DI168" s="231">
        <f>DI169</f>
        <v>0</v>
      </c>
      <c r="DJ168" s="231">
        <f>DJ169</f>
        <v>0</v>
      </c>
      <c r="DK168" s="231">
        <f>DK169</f>
        <v>0</v>
      </c>
      <c r="DL168" s="231">
        <f t="shared" ref="DL168:EE168" si="1654">DL169</f>
        <v>0</v>
      </c>
      <c r="DM168" s="231">
        <f t="shared" si="1654"/>
        <v>0</v>
      </c>
      <c r="DN168" s="231">
        <f t="shared" si="1654"/>
        <v>0</v>
      </c>
      <c r="DO168" s="231">
        <f t="shared" si="1654"/>
        <v>0</v>
      </c>
      <c r="DP168" s="231">
        <f t="shared" si="1654"/>
        <v>0</v>
      </c>
      <c r="DQ168" s="231">
        <f t="shared" si="1654"/>
        <v>0</v>
      </c>
      <c r="DR168" s="231">
        <f t="shared" si="1654"/>
        <v>0</v>
      </c>
      <c r="DS168" s="231">
        <f t="shared" si="1654"/>
        <v>0</v>
      </c>
      <c r="DT168" s="231">
        <f t="shared" si="1654"/>
        <v>0</v>
      </c>
      <c r="DU168" s="231">
        <f t="shared" si="1654"/>
        <v>0</v>
      </c>
      <c r="DV168" s="231">
        <f t="shared" si="1654"/>
        <v>0</v>
      </c>
      <c r="DW168" s="231">
        <f t="shared" si="1654"/>
        <v>0</v>
      </c>
      <c r="DX168" s="231">
        <f t="shared" si="1654"/>
        <v>0</v>
      </c>
      <c r="DY168" s="231">
        <f t="shared" si="1654"/>
        <v>0</v>
      </c>
      <c r="DZ168" s="231">
        <f t="shared" si="1654"/>
        <v>0</v>
      </c>
      <c r="EA168" s="231">
        <f t="shared" si="1654"/>
        <v>0</v>
      </c>
      <c r="EB168" s="231">
        <f t="shared" si="1654"/>
        <v>0</v>
      </c>
      <c r="EC168" s="231">
        <f t="shared" si="1654"/>
        <v>0</v>
      </c>
      <c r="ED168" s="231">
        <f t="shared" si="1654"/>
        <v>0</v>
      </c>
      <c r="EE168" s="231">
        <f t="shared" si="1654"/>
        <v>0</v>
      </c>
      <c r="EF168" s="231">
        <f>SUM(EF169)</f>
        <v>100</v>
      </c>
      <c r="EG168" s="239">
        <f>SUM(EG169)</f>
        <v>2417738.4</v>
      </c>
      <c r="EH168" s="239"/>
      <c r="EI168" s="239"/>
      <c r="EJ168" s="239"/>
      <c r="EK168" s="239"/>
      <c r="EL168" s="239"/>
      <c r="EM168" s="239"/>
      <c r="EN168" s="231">
        <f>EN169</f>
        <v>101</v>
      </c>
      <c r="EO168" s="231">
        <f>EO169</f>
        <v>2441915.784</v>
      </c>
    </row>
    <row r="169" spans="1:145" ht="45" customHeight="1" x14ac:dyDescent="0.25">
      <c r="A169" s="190"/>
      <c r="B169" s="190">
        <v>127</v>
      </c>
      <c r="C169" s="156" t="s">
        <v>400</v>
      </c>
      <c r="D169" s="209" t="s">
        <v>401</v>
      </c>
      <c r="E169" s="192">
        <v>17622</v>
      </c>
      <c r="F169" s="193">
        <v>0.98</v>
      </c>
      <c r="G169" s="194"/>
      <c r="H169" s="195">
        <v>1</v>
      </c>
      <c r="I169" s="157"/>
      <c r="J169" s="66">
        <v>1.4</v>
      </c>
      <c r="K169" s="66">
        <v>1.68</v>
      </c>
      <c r="L169" s="66">
        <v>2.23</v>
      </c>
      <c r="M169" s="69">
        <v>2.57</v>
      </c>
      <c r="N169" s="63"/>
      <c r="O169" s="41">
        <f>(N169*$E169*$F169*$H169*$J169*O$10)</f>
        <v>0</v>
      </c>
      <c r="P169" s="125"/>
      <c r="Q169" s="41">
        <f>(P169*$E169*$F169*$H169*$J169*Q$10)</f>
        <v>0</v>
      </c>
      <c r="R169" s="196"/>
      <c r="S169" s="41">
        <f>(R169*$E169*$F169*$H169*$J169*S$10)</f>
        <v>0</v>
      </c>
      <c r="T169" s="63"/>
      <c r="U169" s="41">
        <f>(T169*$E169*$F169*$H169*$J169*U$10)</f>
        <v>0</v>
      </c>
      <c r="V169" s="63"/>
      <c r="W169" s="41">
        <f>(V169*$E169*$F169*$H169*$J169*W$10)</f>
        <v>0</v>
      </c>
      <c r="X169" s="63"/>
      <c r="Y169" s="41">
        <f>(X169*$E169*$F169*$H169*$J169*Y$10)</f>
        <v>0</v>
      </c>
      <c r="Z169" s="196"/>
      <c r="AA169" s="41">
        <f>(Z169*$E169*$F169*$H169*$J169*AA$10)</f>
        <v>0</v>
      </c>
      <c r="AB169" s="63"/>
      <c r="AC169" s="41">
        <f>(AB169*$E169*$F169*$H169*$J169*AC$10)</f>
        <v>0</v>
      </c>
      <c r="AD169" s="196"/>
      <c r="AE169" s="63">
        <f>SUM(AD169*$E169*$F169*$H169*$K169*$AE$10)</f>
        <v>0</v>
      </c>
      <c r="AF169" s="196"/>
      <c r="AG169" s="63">
        <f>SUM(AF169*$E169*$F169*$H169*$K169)</f>
        <v>0</v>
      </c>
      <c r="AH169" s="40"/>
      <c r="AI169" s="43">
        <f>(AH169*$E169*$F169*$H169*$J169*AI$10)</f>
        <v>0</v>
      </c>
      <c r="AJ169" s="40"/>
      <c r="AK169" s="43">
        <f>(AJ169*$E169*$F169*$H169*$J169*AK$10)</f>
        <v>0</v>
      </c>
      <c r="AL169" s="40"/>
      <c r="AM169" s="43">
        <f>(AL169*$E169*$F169*$H169*$J169*AM$10)</f>
        <v>0</v>
      </c>
      <c r="AN169" s="40"/>
      <c r="AO169" s="43">
        <f>(AN169*$E169*$F169*$H169*$J169*AO$10)</f>
        <v>0</v>
      </c>
      <c r="AP169" s="40"/>
      <c r="AQ169" s="43">
        <f>(AP169*$E169*$F169*$H169*$J169*AQ$10)</f>
        <v>0</v>
      </c>
      <c r="AR169" s="40"/>
      <c r="AS169" s="43">
        <f>(AR169*$E169*$F169*$H169*$J169*AS$10)</f>
        <v>0</v>
      </c>
      <c r="AT169" s="40"/>
      <c r="AU169" s="43">
        <f>(AT169*$E169*$F169*$H169*$J169*AU$10)</f>
        <v>0</v>
      </c>
      <c r="AV169" s="40"/>
      <c r="AW169" s="43">
        <f>(AV169*$E169*$F169*$H169*$J169*AW$10)</f>
        <v>0</v>
      </c>
      <c r="AX169" s="40"/>
      <c r="AY169" s="43">
        <f>(AX169*$E169*$F169*$H169*$J169*AY$10)</f>
        <v>0</v>
      </c>
      <c r="AZ169" s="40"/>
      <c r="BA169" s="43">
        <f>(AZ169*$E169*$F169*$H169*$J169*BA$10)</f>
        <v>0</v>
      </c>
      <c r="BB169" s="40"/>
      <c r="BC169" s="43">
        <f>(BB169*$E169*$F169*$H169*$J169*BC$10)</f>
        <v>0</v>
      </c>
      <c r="BD169" s="40"/>
      <c r="BE169" s="43">
        <f>(BD169*$E169*$F169*$H169*$J169*BE$10)</f>
        <v>0</v>
      </c>
      <c r="BF169" s="40"/>
      <c r="BG169" s="43">
        <f>(BF169*$E169*$F169*$H169*$J169*BG$10)</f>
        <v>0</v>
      </c>
      <c r="BH169" s="40"/>
      <c r="BI169" s="43">
        <f>(BH169*$E169*$F169*$H169*$J169*BI$10)</f>
        <v>0</v>
      </c>
      <c r="BJ169" s="40"/>
      <c r="BK169" s="43">
        <f>(BJ169*$E169*$F169*$H169*$J169*BK$10)</f>
        <v>0</v>
      </c>
      <c r="BL169" s="40"/>
      <c r="BM169" s="43">
        <f>(BL169*$E169*$F169*$H169*$J169*BM$10)</f>
        <v>0</v>
      </c>
      <c r="BN169" s="76"/>
      <c r="BO169" s="43">
        <f>(BN169*$E169*$F169*$H169*$J169*BO$10)</f>
        <v>0</v>
      </c>
      <c r="BP169" s="40"/>
      <c r="BQ169" s="43">
        <f>(BP169*$E169*$F169*$H169*$J169*BQ$10)</f>
        <v>0</v>
      </c>
      <c r="BR169" s="40"/>
      <c r="BS169" s="43">
        <f>(BR169*$E169*$F169*$H169*$J169*BS$10)</f>
        <v>0</v>
      </c>
      <c r="BT169" s="40"/>
      <c r="BU169" s="43">
        <f>(BT169*$E169*$F169*$H169*$J169*BU$10)</f>
        <v>0</v>
      </c>
      <c r="BV169" s="40"/>
      <c r="BW169" s="43">
        <f>(BV169*$E169*$F169*$H169*$J169*BW$10)</f>
        <v>0</v>
      </c>
      <c r="BX169" s="40"/>
      <c r="BY169" s="43">
        <f>(BX169*$E169*$F169*$H169*$J169*BY$10)</f>
        <v>0</v>
      </c>
      <c r="BZ169" s="57">
        <v>1</v>
      </c>
      <c r="CA169" s="43">
        <f>(BZ169*$E169*$F169*$H169*$J169*CA$10)</f>
        <v>24177.384000000002</v>
      </c>
      <c r="CB169" s="196"/>
      <c r="CC169" s="41">
        <f>SUM(CB169*$E169*$F169*$H169*$K169*CC$10)</f>
        <v>0</v>
      </c>
      <c r="CD169" s="63"/>
      <c r="CE169" s="41">
        <f>SUM(CD169*$E169*$F169*$H169*$K169*CE$10)</f>
        <v>0</v>
      </c>
      <c r="CF169" s="63"/>
      <c r="CG169" s="41">
        <f>SUM(CF169*$E169*$F169*$H169*$K169*CG$10)</f>
        <v>0</v>
      </c>
      <c r="CH169" s="196"/>
      <c r="CI169" s="41">
        <f>SUM(CH169*$E169*$F169*$H169*$K169*CI$10)</f>
        <v>0</v>
      </c>
      <c r="CJ169" s="196"/>
      <c r="CK169" s="41">
        <f>SUM(CJ169*$E169*$F169*$H169*$K169*CK$10)</f>
        <v>0</v>
      </c>
      <c r="CL169" s="63"/>
      <c r="CM169" s="41">
        <f>SUM(CL169*$E169*$F169*$H169*$K169*CM$10)</f>
        <v>0</v>
      </c>
      <c r="CN169" s="63"/>
      <c r="CO169" s="41">
        <f>SUM(CN169*$E169*$F169*$H169*$K169*CO$10)</f>
        <v>0</v>
      </c>
      <c r="CP169" s="196"/>
      <c r="CQ169" s="41">
        <f>SUM(CP169*$E169*$F169*$H169*$K169*CQ$10)</f>
        <v>0</v>
      </c>
      <c r="CR169" s="63"/>
      <c r="CS169" s="41">
        <f>SUM(CR169*$E169*$F169*$H169*$K169*CS$10)</f>
        <v>0</v>
      </c>
      <c r="CT169" s="63"/>
      <c r="CU169" s="41">
        <f>SUM(CT169*$E169*$F169*$H169*$K169*CU$10)</f>
        <v>0</v>
      </c>
      <c r="CV169" s="63"/>
      <c r="CW169" s="41">
        <f>SUM(CV169*$E169*$F169*$H169*$K169*CW$10)</f>
        <v>0</v>
      </c>
      <c r="CX169" s="63"/>
      <c r="CY169" s="41">
        <f>SUM(CX169*$E169*$F169*$H169*$K169*CY$10)</f>
        <v>0</v>
      </c>
      <c r="CZ169" s="63"/>
      <c r="DA169" s="41">
        <f>SUM(CZ169*$E169*$F169*$H169*$K169*DA$10)</f>
        <v>0</v>
      </c>
      <c r="DB169" s="63"/>
      <c r="DC169" s="41">
        <f>SUM(DB169*$E169*$F169*$H169*$K169*DC$10)</f>
        <v>0</v>
      </c>
      <c r="DD169" s="63"/>
      <c r="DE169" s="63">
        <f>SUM(DD169*$E169*$F169*$H169*$K169*DE$10)</f>
        <v>0</v>
      </c>
      <c r="DF169" s="197"/>
      <c r="DG169" s="63">
        <f>SUM(DF169*$E169*$F169*$H169*$K169*DG$10)</f>
        <v>0</v>
      </c>
      <c r="DH169" s="63"/>
      <c r="DI169" s="63">
        <f>SUM(DH169*$E169*$F169*$H169*$L169*DI$10)</f>
        <v>0</v>
      </c>
      <c r="DJ169" s="63"/>
      <c r="DK169" s="63">
        <f>SUM(DJ169*$E169*$F169*$H169*$M169*DK$10)</f>
        <v>0</v>
      </c>
      <c r="DL169" s="63"/>
      <c r="DM169" s="41">
        <f>(DL169*$E169*$F169*$H169*$J169*DM$10)</f>
        <v>0</v>
      </c>
      <c r="DN169" s="63"/>
      <c r="DO169" s="41">
        <f>(DN169*$E169*$F169*$H169*$J169*DO$10)</f>
        <v>0</v>
      </c>
      <c r="DP169" s="63"/>
      <c r="DQ169" s="41">
        <f>SUM(DP169*$E169*$F169*$H169)</f>
        <v>0</v>
      </c>
      <c r="DR169" s="63"/>
      <c r="DS169" s="196"/>
      <c r="DT169" s="63"/>
      <c r="DU169" s="41">
        <f>(DT169*$E169*$F169*$H169*$J169*DU$10)</f>
        <v>0</v>
      </c>
      <c r="DV169" s="63"/>
      <c r="DW169" s="41">
        <f>(DV169*$E169*$F169*$H169*$J169*DW$10)</f>
        <v>0</v>
      </c>
      <c r="DX169" s="63"/>
      <c r="DY169" s="196"/>
      <c r="DZ169" s="64"/>
      <c r="EA169" s="64"/>
      <c r="EB169" s="200"/>
      <c r="EC169" s="196">
        <f>(EB169*$E169*$F169*$H169*$J169)</f>
        <v>0</v>
      </c>
      <c r="ED169" s="200"/>
      <c r="EE169" s="200"/>
      <c r="EF169" s="63">
        <v>100</v>
      </c>
      <c r="EG169" s="47">
        <f>(EF169*$E169*$F169*$H169*$J169)</f>
        <v>2417738.4</v>
      </c>
      <c r="EH169" s="77"/>
      <c r="EI169" s="77"/>
      <c r="EJ169" s="77"/>
      <c r="EK169" s="77"/>
      <c r="EL169" s="47"/>
      <c r="EM169" s="77"/>
      <c r="EN169" s="198">
        <f>SUM(N169,P169,R169,T169,V169,X169,Z169,AB169,AD169,AF169,AH169,AJ169,AL169,AN169,AP169,AR169,AT169,AV169,AX169,AZ169,BB169,BD169,BF169,BH169,BJ169,BL169,BN169,BP169,BR169,BT169,BV169,BX169,BZ169,CB169,CD169,CF169,CH169,CJ169,CL169,CN169,CP169,CR169,CT169,CV169,CX169,CZ169,DB169,DD169,DF169,DH169,DJ169,DL169,DN169,DP169,DR169,DT169,DV169,DX169,DZ169,EB169,ED169,EF169,EH169,EJ169,EL169)</f>
        <v>101</v>
      </c>
      <c r="EO169" s="198">
        <f>SUM(O169,Q169,S169,U169,W169,Y169,AA169,AC169,AE169,AG169,AI169,AK169,AM169,AO169,AQ169,AS169,AU169,AW169,AY169,BA169,BC169,BE169,BG169,BI169,BK169,BM169,BO169,BQ169,BS169,BU169,BW169,BY169,CA169,CC169,CE169,CG169,CI169,CK169,CM169,CO169,CQ169,CS169,CU169,CW169,CY169,DA169,DC169,DE169,DG169,DI169,DK169,DM169,DO169,DQ169,DS169,DU169,DW169,DY169,EA169,EC169,EE169,EG169,EI169,EK169,EM169)</f>
        <v>2441915.784</v>
      </c>
    </row>
    <row r="170" spans="1:145" s="158" customFormat="1" ht="15" customHeight="1" x14ac:dyDescent="0.25">
      <c r="A170" s="217">
        <v>27</v>
      </c>
      <c r="B170" s="217"/>
      <c r="C170" s="236" t="s">
        <v>402</v>
      </c>
      <c r="D170" s="234" t="s">
        <v>403</v>
      </c>
      <c r="E170" s="228">
        <v>17622</v>
      </c>
      <c r="F170" s="229"/>
      <c r="G170" s="230"/>
      <c r="H170" s="221"/>
      <c r="I170" s="221"/>
      <c r="J170" s="66">
        <v>1.4</v>
      </c>
      <c r="K170" s="66">
        <v>1.68</v>
      </c>
      <c r="L170" s="66">
        <v>2.23</v>
      </c>
      <c r="M170" s="69">
        <v>2.57</v>
      </c>
      <c r="N170" s="231">
        <f t="shared" ref="N170:BY170" si="1655">N171</f>
        <v>0</v>
      </c>
      <c r="O170" s="231">
        <f t="shared" si="1655"/>
        <v>0</v>
      </c>
      <c r="P170" s="231">
        <f t="shared" si="1655"/>
        <v>0</v>
      </c>
      <c r="Q170" s="231">
        <f t="shared" si="1655"/>
        <v>0</v>
      </c>
      <c r="R170" s="231">
        <f t="shared" si="1655"/>
        <v>0</v>
      </c>
      <c r="S170" s="231">
        <f t="shared" si="1655"/>
        <v>0</v>
      </c>
      <c r="T170" s="231">
        <f t="shared" si="1655"/>
        <v>0</v>
      </c>
      <c r="U170" s="231">
        <f t="shared" si="1655"/>
        <v>0</v>
      </c>
      <c r="V170" s="231">
        <f t="shared" si="1655"/>
        <v>0</v>
      </c>
      <c r="W170" s="231">
        <f t="shared" si="1655"/>
        <v>0</v>
      </c>
      <c r="X170" s="231">
        <f t="shared" si="1655"/>
        <v>0</v>
      </c>
      <c r="Y170" s="231">
        <f t="shared" si="1655"/>
        <v>0</v>
      </c>
      <c r="Z170" s="231">
        <f t="shared" si="1655"/>
        <v>1</v>
      </c>
      <c r="AA170" s="231">
        <f t="shared" si="1655"/>
        <v>18256.392</v>
      </c>
      <c r="AB170" s="231">
        <f t="shared" si="1655"/>
        <v>0</v>
      </c>
      <c r="AC170" s="231">
        <f t="shared" si="1655"/>
        <v>0</v>
      </c>
      <c r="AD170" s="231">
        <f t="shared" si="1655"/>
        <v>0</v>
      </c>
      <c r="AE170" s="231">
        <f t="shared" si="1655"/>
        <v>0</v>
      </c>
      <c r="AF170" s="231">
        <f>AF171</f>
        <v>0</v>
      </c>
      <c r="AG170" s="231">
        <f t="shared" si="1655"/>
        <v>0</v>
      </c>
      <c r="AH170" s="231">
        <f t="shared" si="1655"/>
        <v>0</v>
      </c>
      <c r="AI170" s="231">
        <f t="shared" si="1655"/>
        <v>0</v>
      </c>
      <c r="AJ170" s="231">
        <f t="shared" si="1655"/>
        <v>0</v>
      </c>
      <c r="AK170" s="231">
        <f t="shared" si="1655"/>
        <v>0</v>
      </c>
      <c r="AL170" s="231">
        <f t="shared" si="1655"/>
        <v>0</v>
      </c>
      <c r="AM170" s="231">
        <f t="shared" si="1655"/>
        <v>0</v>
      </c>
      <c r="AN170" s="231">
        <f t="shared" si="1655"/>
        <v>0</v>
      </c>
      <c r="AO170" s="231">
        <f t="shared" si="1655"/>
        <v>0</v>
      </c>
      <c r="AP170" s="231">
        <f t="shared" si="1655"/>
        <v>0</v>
      </c>
      <c r="AQ170" s="231">
        <f t="shared" si="1655"/>
        <v>0</v>
      </c>
      <c r="AR170" s="231">
        <f t="shared" si="1655"/>
        <v>0</v>
      </c>
      <c r="AS170" s="231">
        <f t="shared" si="1655"/>
        <v>0</v>
      </c>
      <c r="AT170" s="231">
        <f t="shared" si="1655"/>
        <v>0</v>
      </c>
      <c r="AU170" s="231">
        <f t="shared" si="1655"/>
        <v>0</v>
      </c>
      <c r="AV170" s="231">
        <f t="shared" si="1655"/>
        <v>0</v>
      </c>
      <c r="AW170" s="231">
        <f t="shared" si="1655"/>
        <v>0</v>
      </c>
      <c r="AX170" s="231">
        <f t="shared" si="1655"/>
        <v>0</v>
      </c>
      <c r="AY170" s="231">
        <f t="shared" si="1655"/>
        <v>0</v>
      </c>
      <c r="AZ170" s="231">
        <f t="shared" si="1655"/>
        <v>0</v>
      </c>
      <c r="BA170" s="231">
        <f t="shared" si="1655"/>
        <v>0</v>
      </c>
      <c r="BB170" s="231">
        <f t="shared" si="1655"/>
        <v>0</v>
      </c>
      <c r="BC170" s="231">
        <f t="shared" si="1655"/>
        <v>0</v>
      </c>
      <c r="BD170" s="231">
        <f t="shared" si="1655"/>
        <v>0</v>
      </c>
      <c r="BE170" s="231">
        <f t="shared" si="1655"/>
        <v>0</v>
      </c>
      <c r="BF170" s="231">
        <f t="shared" si="1655"/>
        <v>0</v>
      </c>
      <c r="BG170" s="231">
        <f t="shared" si="1655"/>
        <v>0</v>
      </c>
      <c r="BH170" s="231">
        <f t="shared" si="1655"/>
        <v>0</v>
      </c>
      <c r="BI170" s="231">
        <f t="shared" si="1655"/>
        <v>0</v>
      </c>
      <c r="BJ170" s="231">
        <f t="shared" si="1655"/>
        <v>0</v>
      </c>
      <c r="BK170" s="231">
        <f t="shared" si="1655"/>
        <v>0</v>
      </c>
      <c r="BL170" s="231">
        <f t="shared" si="1655"/>
        <v>0</v>
      </c>
      <c r="BM170" s="231">
        <f t="shared" si="1655"/>
        <v>0</v>
      </c>
      <c r="BN170" s="231">
        <f t="shared" si="1655"/>
        <v>0</v>
      </c>
      <c r="BO170" s="231">
        <f t="shared" si="1655"/>
        <v>0</v>
      </c>
      <c r="BP170" s="231">
        <f t="shared" si="1655"/>
        <v>0</v>
      </c>
      <c r="BQ170" s="231">
        <f t="shared" si="1655"/>
        <v>0</v>
      </c>
      <c r="BR170" s="231">
        <f t="shared" si="1655"/>
        <v>0</v>
      </c>
      <c r="BS170" s="231">
        <f t="shared" si="1655"/>
        <v>0</v>
      </c>
      <c r="BT170" s="231">
        <f t="shared" si="1655"/>
        <v>0</v>
      </c>
      <c r="BU170" s="231">
        <f t="shared" si="1655"/>
        <v>0</v>
      </c>
      <c r="BV170" s="231">
        <f t="shared" si="1655"/>
        <v>0</v>
      </c>
      <c r="BW170" s="231">
        <f t="shared" si="1655"/>
        <v>0</v>
      </c>
      <c r="BX170" s="231">
        <f t="shared" si="1655"/>
        <v>3</v>
      </c>
      <c r="BY170" s="231">
        <f t="shared" si="1655"/>
        <v>54769.175999999992</v>
      </c>
      <c r="BZ170" s="231">
        <f t="shared" ref="BZ170:DH170" si="1656">BZ171</f>
        <v>1</v>
      </c>
      <c r="CA170" s="231">
        <f t="shared" si="1656"/>
        <v>18256.392</v>
      </c>
      <c r="CB170" s="231">
        <f t="shared" si="1656"/>
        <v>10</v>
      </c>
      <c r="CC170" s="231">
        <f t="shared" si="1656"/>
        <v>219076.704</v>
      </c>
      <c r="CD170" s="231">
        <f t="shared" si="1656"/>
        <v>0</v>
      </c>
      <c r="CE170" s="231">
        <f t="shared" si="1656"/>
        <v>0</v>
      </c>
      <c r="CF170" s="231">
        <f t="shared" si="1656"/>
        <v>0</v>
      </c>
      <c r="CG170" s="231">
        <f t="shared" si="1656"/>
        <v>0</v>
      </c>
      <c r="CH170" s="231">
        <f t="shared" si="1656"/>
        <v>0</v>
      </c>
      <c r="CI170" s="231">
        <f t="shared" si="1656"/>
        <v>0</v>
      </c>
      <c r="CJ170" s="231">
        <f t="shared" si="1656"/>
        <v>0</v>
      </c>
      <c r="CK170" s="231">
        <f t="shared" si="1656"/>
        <v>0</v>
      </c>
      <c r="CL170" s="231">
        <f t="shared" si="1656"/>
        <v>0</v>
      </c>
      <c r="CM170" s="231">
        <f t="shared" si="1656"/>
        <v>0</v>
      </c>
      <c r="CN170" s="231">
        <f t="shared" si="1656"/>
        <v>0</v>
      </c>
      <c r="CO170" s="231">
        <f t="shared" si="1656"/>
        <v>0</v>
      </c>
      <c r="CP170" s="231">
        <f t="shared" si="1656"/>
        <v>0</v>
      </c>
      <c r="CQ170" s="231">
        <f t="shared" si="1656"/>
        <v>0</v>
      </c>
      <c r="CR170" s="231">
        <f t="shared" si="1656"/>
        <v>0</v>
      </c>
      <c r="CS170" s="231">
        <f t="shared" si="1656"/>
        <v>0</v>
      </c>
      <c r="CT170" s="231">
        <f t="shared" si="1656"/>
        <v>0</v>
      </c>
      <c r="CU170" s="231">
        <f t="shared" si="1656"/>
        <v>0</v>
      </c>
      <c r="CV170" s="231">
        <f t="shared" si="1656"/>
        <v>0</v>
      </c>
      <c r="CW170" s="231">
        <f t="shared" si="1656"/>
        <v>0</v>
      </c>
      <c r="CX170" s="231">
        <f>CX171</f>
        <v>0</v>
      </c>
      <c r="CY170" s="231">
        <f t="shared" si="1656"/>
        <v>0</v>
      </c>
      <c r="CZ170" s="231">
        <f>CZ171</f>
        <v>0</v>
      </c>
      <c r="DA170" s="231">
        <f t="shared" si="1656"/>
        <v>0</v>
      </c>
      <c r="DB170" s="231">
        <f>DB171</f>
        <v>0</v>
      </c>
      <c r="DC170" s="231">
        <f t="shared" si="1656"/>
        <v>0</v>
      </c>
      <c r="DD170" s="231">
        <f t="shared" si="1656"/>
        <v>2</v>
      </c>
      <c r="DE170" s="231">
        <f t="shared" si="1656"/>
        <v>43815.340799999998</v>
      </c>
      <c r="DF170" s="231">
        <f t="shared" si="1656"/>
        <v>0</v>
      </c>
      <c r="DG170" s="231">
        <f t="shared" si="1656"/>
        <v>0</v>
      </c>
      <c r="DH170" s="231">
        <f t="shared" si="1656"/>
        <v>0</v>
      </c>
      <c r="DI170" s="231">
        <f>DI171</f>
        <v>0</v>
      </c>
      <c r="DJ170" s="231">
        <f>DJ171</f>
        <v>0</v>
      </c>
      <c r="DK170" s="231">
        <f>DK171</f>
        <v>0</v>
      </c>
      <c r="DL170" s="231">
        <f t="shared" ref="DL170:EE170" si="1657">DL171</f>
        <v>0</v>
      </c>
      <c r="DM170" s="231">
        <f t="shared" si="1657"/>
        <v>0</v>
      </c>
      <c r="DN170" s="231">
        <f t="shared" si="1657"/>
        <v>0</v>
      </c>
      <c r="DO170" s="231">
        <f t="shared" si="1657"/>
        <v>0</v>
      </c>
      <c r="DP170" s="231">
        <f t="shared" si="1657"/>
        <v>0</v>
      </c>
      <c r="DQ170" s="231">
        <f t="shared" si="1657"/>
        <v>0</v>
      </c>
      <c r="DR170" s="231">
        <f t="shared" si="1657"/>
        <v>0</v>
      </c>
      <c r="DS170" s="231">
        <f t="shared" si="1657"/>
        <v>0</v>
      </c>
      <c r="DT170" s="231">
        <f t="shared" si="1657"/>
        <v>0</v>
      </c>
      <c r="DU170" s="231">
        <f t="shared" si="1657"/>
        <v>0</v>
      </c>
      <c r="DV170" s="231">
        <f t="shared" si="1657"/>
        <v>0</v>
      </c>
      <c r="DW170" s="231">
        <f t="shared" si="1657"/>
        <v>0</v>
      </c>
      <c r="DX170" s="231">
        <f t="shared" si="1657"/>
        <v>0</v>
      </c>
      <c r="DY170" s="231">
        <f t="shared" si="1657"/>
        <v>0</v>
      </c>
      <c r="DZ170" s="231">
        <f t="shared" si="1657"/>
        <v>0</v>
      </c>
      <c r="EA170" s="231">
        <f t="shared" si="1657"/>
        <v>0</v>
      </c>
      <c r="EB170" s="231">
        <f t="shared" si="1657"/>
        <v>0</v>
      </c>
      <c r="EC170" s="231">
        <f t="shared" si="1657"/>
        <v>0</v>
      </c>
      <c r="ED170" s="231">
        <f t="shared" si="1657"/>
        <v>0</v>
      </c>
      <c r="EE170" s="231">
        <f t="shared" si="1657"/>
        <v>0</v>
      </c>
      <c r="EF170" s="231"/>
      <c r="EG170" s="231"/>
      <c r="EH170" s="231"/>
      <c r="EI170" s="231"/>
      <c r="EJ170" s="231"/>
      <c r="EK170" s="231"/>
      <c r="EL170" s="231"/>
      <c r="EM170" s="231"/>
      <c r="EN170" s="231">
        <f>EN171</f>
        <v>17</v>
      </c>
      <c r="EO170" s="231">
        <f>EO171</f>
        <v>354174.0048</v>
      </c>
    </row>
    <row r="171" spans="1:145" ht="30" customHeight="1" x14ac:dyDescent="0.25">
      <c r="A171" s="190"/>
      <c r="B171" s="190">
        <v>128</v>
      </c>
      <c r="C171" s="156" t="s">
        <v>404</v>
      </c>
      <c r="D171" s="208" t="s">
        <v>405</v>
      </c>
      <c r="E171" s="192">
        <v>17622</v>
      </c>
      <c r="F171" s="59">
        <v>0.74</v>
      </c>
      <c r="G171" s="194"/>
      <c r="H171" s="195">
        <v>1</v>
      </c>
      <c r="I171" s="157"/>
      <c r="J171" s="66">
        <v>1.4</v>
      </c>
      <c r="K171" s="66">
        <v>1.68</v>
      </c>
      <c r="L171" s="66">
        <v>2.23</v>
      </c>
      <c r="M171" s="69">
        <v>2.57</v>
      </c>
      <c r="N171" s="63"/>
      <c r="O171" s="41">
        <f>(N171*$E171*$F171*$H171*$J171*O$10)</f>
        <v>0</v>
      </c>
      <c r="P171" s="125"/>
      <c r="Q171" s="41">
        <f>(P171*$E171*$F171*$H171*$J171*Q$10)</f>
        <v>0</v>
      </c>
      <c r="R171" s="196"/>
      <c r="S171" s="41">
        <f>(R171*$E171*$F171*$H171*$J171*S$10)</f>
        <v>0</v>
      </c>
      <c r="T171" s="63"/>
      <c r="U171" s="41">
        <f>(T171*$E171*$F171*$H171*$J171*U$10)</f>
        <v>0</v>
      </c>
      <c r="V171" s="63"/>
      <c r="W171" s="41">
        <f>(V171*$E171*$F171*$H171*$J171*W$10)</f>
        <v>0</v>
      </c>
      <c r="X171" s="63"/>
      <c r="Y171" s="41">
        <f>(X171*$E171*$F171*$H171*$J171*Y$10)</f>
        <v>0</v>
      </c>
      <c r="Z171" s="196">
        <v>1</v>
      </c>
      <c r="AA171" s="41">
        <f>(Z171*$E171*$F171*$H171*$J171*AA$10)</f>
        <v>18256.392</v>
      </c>
      <c r="AB171" s="63"/>
      <c r="AC171" s="41">
        <f>(AB171*$E171*$F171*$H171*$J171*AC$10)</f>
        <v>0</v>
      </c>
      <c r="AD171" s="196"/>
      <c r="AE171" s="63">
        <f>SUM(AD171*$E171*$F171*$H171*$K171*$AE$10)</f>
        <v>0</v>
      </c>
      <c r="AF171" s="196"/>
      <c r="AG171" s="63">
        <f>SUM(AF171*$E171*$F171*$H171*$K171)</f>
        <v>0</v>
      </c>
      <c r="AH171" s="40"/>
      <c r="AI171" s="43">
        <f>(AH171*$E171*$F171*$H171*$J171*AI$10)</f>
        <v>0</v>
      </c>
      <c r="AJ171" s="40"/>
      <c r="AK171" s="43">
        <f>(AJ171*$E171*$F171*$H171*$J171*AK$10)</f>
        <v>0</v>
      </c>
      <c r="AL171" s="40"/>
      <c r="AM171" s="43">
        <f>(AL171*$E171*$F171*$H171*$J171*AM$10)</f>
        <v>0</v>
      </c>
      <c r="AN171" s="40"/>
      <c r="AO171" s="43">
        <f>(AN171*$E171*$F171*$H171*$J171*AO$10)</f>
        <v>0</v>
      </c>
      <c r="AP171" s="40"/>
      <c r="AQ171" s="43">
        <f>(AP171*$E171*$F171*$H171*$J171*AQ$10)</f>
        <v>0</v>
      </c>
      <c r="AR171" s="40"/>
      <c r="AS171" s="43">
        <f>(AR171*$E171*$F171*$H171*$J171*AS$10)</f>
        <v>0</v>
      </c>
      <c r="AT171" s="40"/>
      <c r="AU171" s="43">
        <f>(AT171*$E171*$F171*$H171*$J171*AU$10)</f>
        <v>0</v>
      </c>
      <c r="AV171" s="40"/>
      <c r="AW171" s="43">
        <f>(AV171*$E171*$F171*$H171*$J171*AW$10)</f>
        <v>0</v>
      </c>
      <c r="AX171" s="40"/>
      <c r="AY171" s="43">
        <f>(AX171*$E171*$F171*$H171*$J171*AY$10)</f>
        <v>0</v>
      </c>
      <c r="AZ171" s="40"/>
      <c r="BA171" s="43">
        <f>(AZ171*$E171*$F171*$H171*$J171*BA$10)</f>
        <v>0</v>
      </c>
      <c r="BB171" s="40"/>
      <c r="BC171" s="43">
        <f>(BB171*$E171*$F171*$H171*$J171*BC$10)</f>
        <v>0</v>
      </c>
      <c r="BD171" s="40"/>
      <c r="BE171" s="43">
        <f>(BD171*$E171*$F171*$H171*$J171*BE$10)</f>
        <v>0</v>
      </c>
      <c r="BF171" s="40"/>
      <c r="BG171" s="43">
        <f>(BF171*$E171*$F171*$H171*$J171*BG$10)</f>
        <v>0</v>
      </c>
      <c r="BH171" s="40"/>
      <c r="BI171" s="43">
        <f>(BH171*$E171*$F171*$H171*$J171*BI$10)</f>
        <v>0</v>
      </c>
      <c r="BJ171" s="40"/>
      <c r="BK171" s="43">
        <f>(BJ171*$E171*$F171*$H171*$J171*BK$10)</f>
        <v>0</v>
      </c>
      <c r="BL171" s="40"/>
      <c r="BM171" s="43">
        <f>(BL171*$E171*$F171*$H171*$J171*BM$10)</f>
        <v>0</v>
      </c>
      <c r="BN171" s="76"/>
      <c r="BO171" s="43">
        <f>(BN171*$E171*$F171*$H171*$J171*BO$10)</f>
        <v>0</v>
      </c>
      <c r="BP171" s="40"/>
      <c r="BQ171" s="43">
        <f>(BP171*$E171*$F171*$H171*$J171*BQ$10)</f>
        <v>0</v>
      </c>
      <c r="BR171" s="40"/>
      <c r="BS171" s="43">
        <f>(BR171*$E171*$F171*$H171*$J171*BS$10)</f>
        <v>0</v>
      </c>
      <c r="BT171" s="40"/>
      <c r="BU171" s="43">
        <f>(BT171*$E171*$F171*$H171*$J171*BU$10)</f>
        <v>0</v>
      </c>
      <c r="BV171" s="40"/>
      <c r="BW171" s="43">
        <f>(BV171*$E171*$F171*$H171*$J171*BW$10)</f>
        <v>0</v>
      </c>
      <c r="BX171" s="40">
        <v>3</v>
      </c>
      <c r="BY171" s="43">
        <f>(BX171*$E171*$F171*$H171*$J171*BY$10)</f>
        <v>54769.175999999992</v>
      </c>
      <c r="BZ171" s="40">
        <v>1</v>
      </c>
      <c r="CA171" s="43">
        <f>(BZ171*$E171*$F171*$H171*$J171*CA$10)</f>
        <v>18256.392</v>
      </c>
      <c r="CB171" s="196">
        <v>10</v>
      </c>
      <c r="CC171" s="41">
        <f>SUM(CB171*$E171*$F171*$H171*$K171*CC$10)</f>
        <v>219076.704</v>
      </c>
      <c r="CD171" s="63"/>
      <c r="CE171" s="41">
        <f>SUM(CD171*$E171*$F171*$H171*$K171*CE$10)</f>
        <v>0</v>
      </c>
      <c r="CF171" s="63"/>
      <c r="CG171" s="41">
        <f>SUM(CF171*$E171*$F171*$H171*$K171*CG$10)</f>
        <v>0</v>
      </c>
      <c r="CH171" s="196"/>
      <c r="CI171" s="41">
        <f>SUM(CH171*$E171*$F171*$H171*$K171*CI$10)</f>
        <v>0</v>
      </c>
      <c r="CJ171" s="196"/>
      <c r="CK171" s="41">
        <f>SUM(CJ171*$E171*$F171*$H171*$K171*CK$10)</f>
        <v>0</v>
      </c>
      <c r="CL171" s="63"/>
      <c r="CM171" s="41">
        <f>SUM(CL171*$E171*$F171*$H171*$K171*CM$10)</f>
        <v>0</v>
      </c>
      <c r="CN171" s="63"/>
      <c r="CO171" s="41">
        <f>SUM(CN171*$E171*$F171*$H171*$K171*CO$10)</f>
        <v>0</v>
      </c>
      <c r="CP171" s="196"/>
      <c r="CQ171" s="41">
        <f>SUM(CP171*$E171*$F171*$H171*$K171*CQ$10)</f>
        <v>0</v>
      </c>
      <c r="CR171" s="63"/>
      <c r="CS171" s="41">
        <f>SUM(CR171*$E171*$F171*$H171*$K171*CS$10)</f>
        <v>0</v>
      </c>
      <c r="CT171" s="63"/>
      <c r="CU171" s="41">
        <f>SUM(CT171*$E171*$F171*$H171*$K171*CU$10)</f>
        <v>0</v>
      </c>
      <c r="CV171" s="63"/>
      <c r="CW171" s="41">
        <f>SUM(CV171*$E171*$F171*$H171*$K171*CW$10)</f>
        <v>0</v>
      </c>
      <c r="CX171" s="63"/>
      <c r="CY171" s="41">
        <f>SUM(CX171*$E171*$F171*$H171*$K171*CY$10)</f>
        <v>0</v>
      </c>
      <c r="CZ171" s="63"/>
      <c r="DA171" s="41">
        <f>SUM(CZ171*$E171*$F171*$H171*$K171*DA$10)</f>
        <v>0</v>
      </c>
      <c r="DB171" s="63"/>
      <c r="DC171" s="41">
        <f>SUM(DB171*$E171*$F171*$H171*$K171*DC$10)</f>
        <v>0</v>
      </c>
      <c r="DD171" s="63">
        <v>2</v>
      </c>
      <c r="DE171" s="63">
        <f>SUM(DD171*$E171*$F171*$H171*$K171*DE$10)</f>
        <v>43815.340799999998</v>
      </c>
      <c r="DF171" s="197"/>
      <c r="DG171" s="63">
        <f>SUM(DF171*$E171*$F171*$H171*$K171*DG$10)</f>
        <v>0</v>
      </c>
      <c r="DH171" s="63"/>
      <c r="DI171" s="63">
        <f>SUM(DH171*$E171*$F171*$H171*$L171*DI$10)</f>
        <v>0</v>
      </c>
      <c r="DJ171" s="63"/>
      <c r="DK171" s="63">
        <f>SUM(DJ171*$E171*$F171*$H171*$M171*DK$10)</f>
        <v>0</v>
      </c>
      <c r="DL171" s="63"/>
      <c r="DM171" s="41">
        <f>(DL171*$E171*$F171*$H171*$J171*DM$10)</f>
        <v>0</v>
      </c>
      <c r="DN171" s="63"/>
      <c r="DO171" s="41">
        <f>(DN171*$E171*$F171*$H171*$J171*DO$10)</f>
        <v>0</v>
      </c>
      <c r="DP171" s="63"/>
      <c r="DQ171" s="41">
        <f>SUM(DP171*$E171*$F171*$H171)</f>
        <v>0</v>
      </c>
      <c r="DR171" s="63"/>
      <c r="DS171" s="196"/>
      <c r="DT171" s="63"/>
      <c r="DU171" s="41">
        <f>(DT171*$E171*$F171*$H171*$J171*DU$10)</f>
        <v>0</v>
      </c>
      <c r="DV171" s="63"/>
      <c r="DW171" s="41">
        <f>(DV171*$E171*$F171*$H171*$J171*DW$10)</f>
        <v>0</v>
      </c>
      <c r="DX171" s="63"/>
      <c r="DY171" s="196"/>
      <c r="DZ171" s="64"/>
      <c r="EA171" s="64"/>
      <c r="EB171" s="200"/>
      <c r="EC171" s="196">
        <f>(EB171*$E171*$F171*$H171*$J171)</f>
        <v>0</v>
      </c>
      <c r="ED171" s="200"/>
      <c r="EE171" s="200"/>
      <c r="EF171" s="200"/>
      <c r="EG171" s="47">
        <f>(EF171*$E171*$F171*$H171*$J171)</f>
        <v>0</v>
      </c>
      <c r="EH171" s="77"/>
      <c r="EI171" s="77"/>
      <c r="EJ171" s="77"/>
      <c r="EK171" s="77"/>
      <c r="EL171" s="47"/>
      <c r="EM171" s="77"/>
      <c r="EN171" s="198">
        <f>SUM(N171,P171,R171,T171,V171,X171,Z171,AB171,AD171,AF171,AH171,AJ171,AL171,AN171,AP171,AR171,AT171,AV171,AX171,AZ171,BB171,BD171,BF171,BH171,BJ171,BL171,BN171,BP171,BR171,BT171,BV171,BX171,BZ171,CB171,CD171,CF171,CH171,CJ171,CL171,CN171,CP171,CR171,CT171,CV171,CX171,CZ171,DB171,DD171,DF171,DH171,DJ171,DL171,DN171,DP171,DR171,DT171,DV171,DX171,DZ171,EB171,ED171,EF171,EH171,EJ171,EL171)</f>
        <v>17</v>
      </c>
      <c r="EO171" s="198">
        <f>SUM(O171,Q171,S171,U171,W171,Y171,AA171,AC171,AE171,AG171,AI171,AK171,AM171,AO171,AQ171,AS171,AU171,AW171,AY171,BA171,BC171,BE171,BG171,BI171,BK171,BM171,BO171,BQ171,BS171,BU171,BW171,BY171,CA171,CC171,CE171,CG171,CI171,CK171,CM171,CO171,CQ171,CS171,CU171,CW171,CY171,DA171,DC171,DE171,DG171,DI171,DK171,DM171,DO171,DQ171,DS171,DU171,DW171,DY171,EA171,EC171,EE171,EG171,EI171,EK171,EM171)</f>
        <v>354174.0048</v>
      </c>
    </row>
    <row r="172" spans="1:145" s="158" customFormat="1" ht="15" customHeight="1" x14ac:dyDescent="0.25">
      <c r="A172" s="217">
        <v>28</v>
      </c>
      <c r="B172" s="227"/>
      <c r="C172" s="236" t="s">
        <v>406</v>
      </c>
      <c r="D172" s="234" t="s">
        <v>407</v>
      </c>
      <c r="E172" s="228">
        <v>17622</v>
      </c>
      <c r="F172" s="229"/>
      <c r="G172" s="230"/>
      <c r="H172" s="221"/>
      <c r="I172" s="221"/>
      <c r="J172" s="66">
        <v>1.4</v>
      </c>
      <c r="K172" s="66">
        <v>1.68</v>
      </c>
      <c r="L172" s="66">
        <v>2.23</v>
      </c>
      <c r="M172" s="69">
        <v>2.57</v>
      </c>
      <c r="N172" s="231">
        <f t="shared" ref="N172:BY172" si="1658">N173</f>
        <v>0</v>
      </c>
      <c r="O172" s="231">
        <f t="shared" si="1658"/>
        <v>0</v>
      </c>
      <c r="P172" s="231">
        <f t="shared" si="1658"/>
        <v>0</v>
      </c>
      <c r="Q172" s="231">
        <f t="shared" si="1658"/>
        <v>0</v>
      </c>
      <c r="R172" s="231">
        <f t="shared" si="1658"/>
        <v>0</v>
      </c>
      <c r="S172" s="231">
        <f t="shared" si="1658"/>
        <v>0</v>
      </c>
      <c r="T172" s="231">
        <f t="shared" si="1658"/>
        <v>0</v>
      </c>
      <c r="U172" s="231">
        <f t="shared" si="1658"/>
        <v>0</v>
      </c>
      <c r="V172" s="231">
        <f t="shared" si="1658"/>
        <v>0</v>
      </c>
      <c r="W172" s="231">
        <f t="shared" si="1658"/>
        <v>0</v>
      </c>
      <c r="X172" s="231">
        <f t="shared" si="1658"/>
        <v>0</v>
      </c>
      <c r="Y172" s="231">
        <f t="shared" si="1658"/>
        <v>0</v>
      </c>
      <c r="Z172" s="231">
        <f t="shared" si="1658"/>
        <v>0</v>
      </c>
      <c r="AA172" s="231">
        <f t="shared" si="1658"/>
        <v>0</v>
      </c>
      <c r="AB172" s="231">
        <f t="shared" si="1658"/>
        <v>0</v>
      </c>
      <c r="AC172" s="231">
        <f t="shared" si="1658"/>
        <v>0</v>
      </c>
      <c r="AD172" s="231">
        <f t="shared" si="1658"/>
        <v>0</v>
      </c>
      <c r="AE172" s="231">
        <f t="shared" si="1658"/>
        <v>0</v>
      </c>
      <c r="AF172" s="231">
        <f>AF173</f>
        <v>0</v>
      </c>
      <c r="AG172" s="231">
        <f t="shared" si="1658"/>
        <v>0</v>
      </c>
      <c r="AH172" s="231">
        <f t="shared" si="1658"/>
        <v>0</v>
      </c>
      <c r="AI172" s="231">
        <f t="shared" si="1658"/>
        <v>0</v>
      </c>
      <c r="AJ172" s="231">
        <f t="shared" si="1658"/>
        <v>0</v>
      </c>
      <c r="AK172" s="231">
        <f t="shared" si="1658"/>
        <v>0</v>
      </c>
      <c r="AL172" s="231">
        <f t="shared" si="1658"/>
        <v>0</v>
      </c>
      <c r="AM172" s="231">
        <f t="shared" si="1658"/>
        <v>0</v>
      </c>
      <c r="AN172" s="231">
        <f t="shared" si="1658"/>
        <v>0</v>
      </c>
      <c r="AO172" s="231">
        <f t="shared" si="1658"/>
        <v>0</v>
      </c>
      <c r="AP172" s="231">
        <f t="shared" si="1658"/>
        <v>0</v>
      </c>
      <c r="AQ172" s="231">
        <f t="shared" si="1658"/>
        <v>0</v>
      </c>
      <c r="AR172" s="231">
        <f t="shared" si="1658"/>
        <v>0</v>
      </c>
      <c r="AS172" s="231">
        <f t="shared" si="1658"/>
        <v>0</v>
      </c>
      <c r="AT172" s="231">
        <f t="shared" si="1658"/>
        <v>0</v>
      </c>
      <c r="AU172" s="231">
        <f t="shared" si="1658"/>
        <v>0</v>
      </c>
      <c r="AV172" s="231">
        <f t="shared" si="1658"/>
        <v>0</v>
      </c>
      <c r="AW172" s="231">
        <f t="shared" si="1658"/>
        <v>0</v>
      </c>
      <c r="AX172" s="231">
        <f t="shared" si="1658"/>
        <v>0</v>
      </c>
      <c r="AY172" s="231">
        <f t="shared" si="1658"/>
        <v>0</v>
      </c>
      <c r="AZ172" s="231">
        <f t="shared" si="1658"/>
        <v>0</v>
      </c>
      <c r="BA172" s="231">
        <f t="shared" si="1658"/>
        <v>0</v>
      </c>
      <c r="BB172" s="231">
        <f t="shared" si="1658"/>
        <v>0</v>
      </c>
      <c r="BC172" s="231">
        <f t="shared" si="1658"/>
        <v>0</v>
      </c>
      <c r="BD172" s="231">
        <f t="shared" si="1658"/>
        <v>0</v>
      </c>
      <c r="BE172" s="231">
        <f t="shared" si="1658"/>
        <v>0</v>
      </c>
      <c r="BF172" s="231">
        <f t="shared" si="1658"/>
        <v>0</v>
      </c>
      <c r="BG172" s="231">
        <f t="shared" si="1658"/>
        <v>0</v>
      </c>
      <c r="BH172" s="231">
        <f t="shared" si="1658"/>
        <v>0</v>
      </c>
      <c r="BI172" s="231">
        <f t="shared" si="1658"/>
        <v>0</v>
      </c>
      <c r="BJ172" s="231">
        <f t="shared" si="1658"/>
        <v>0</v>
      </c>
      <c r="BK172" s="231">
        <f t="shared" si="1658"/>
        <v>0</v>
      </c>
      <c r="BL172" s="231">
        <f t="shared" si="1658"/>
        <v>0</v>
      </c>
      <c r="BM172" s="231">
        <f t="shared" si="1658"/>
        <v>0</v>
      </c>
      <c r="BN172" s="231">
        <f t="shared" si="1658"/>
        <v>0</v>
      </c>
      <c r="BO172" s="231">
        <f t="shared" si="1658"/>
        <v>0</v>
      </c>
      <c r="BP172" s="231">
        <f t="shared" si="1658"/>
        <v>0</v>
      </c>
      <c r="BQ172" s="231">
        <f t="shared" si="1658"/>
        <v>0</v>
      </c>
      <c r="BR172" s="231">
        <f t="shared" si="1658"/>
        <v>0</v>
      </c>
      <c r="BS172" s="231">
        <f t="shared" si="1658"/>
        <v>0</v>
      </c>
      <c r="BT172" s="231">
        <f t="shared" si="1658"/>
        <v>0</v>
      </c>
      <c r="BU172" s="231">
        <f t="shared" si="1658"/>
        <v>0</v>
      </c>
      <c r="BV172" s="231">
        <f t="shared" si="1658"/>
        <v>0</v>
      </c>
      <c r="BW172" s="231">
        <f t="shared" si="1658"/>
        <v>0</v>
      </c>
      <c r="BX172" s="231">
        <f t="shared" si="1658"/>
        <v>0</v>
      </c>
      <c r="BY172" s="231">
        <f t="shared" si="1658"/>
        <v>0</v>
      </c>
      <c r="BZ172" s="231">
        <f t="shared" ref="BZ172:DH172" si="1659">BZ173</f>
        <v>0</v>
      </c>
      <c r="CA172" s="231">
        <f t="shared" si="1659"/>
        <v>0</v>
      </c>
      <c r="CB172" s="231">
        <f t="shared" si="1659"/>
        <v>0</v>
      </c>
      <c r="CC172" s="231">
        <f t="shared" si="1659"/>
        <v>0</v>
      </c>
      <c r="CD172" s="231">
        <f t="shared" si="1659"/>
        <v>0</v>
      </c>
      <c r="CE172" s="231">
        <f t="shared" si="1659"/>
        <v>0</v>
      </c>
      <c r="CF172" s="231">
        <f t="shared" si="1659"/>
        <v>0</v>
      </c>
      <c r="CG172" s="231">
        <f t="shared" si="1659"/>
        <v>0</v>
      </c>
      <c r="CH172" s="231">
        <f t="shared" si="1659"/>
        <v>0</v>
      </c>
      <c r="CI172" s="231">
        <f t="shared" si="1659"/>
        <v>0</v>
      </c>
      <c r="CJ172" s="231">
        <f t="shared" si="1659"/>
        <v>0</v>
      </c>
      <c r="CK172" s="231">
        <f t="shared" si="1659"/>
        <v>0</v>
      </c>
      <c r="CL172" s="231">
        <f t="shared" si="1659"/>
        <v>0</v>
      </c>
      <c r="CM172" s="231">
        <f t="shared" si="1659"/>
        <v>0</v>
      </c>
      <c r="CN172" s="231">
        <f t="shared" si="1659"/>
        <v>0</v>
      </c>
      <c r="CO172" s="231">
        <f t="shared" si="1659"/>
        <v>0</v>
      </c>
      <c r="CP172" s="231">
        <f t="shared" si="1659"/>
        <v>0</v>
      </c>
      <c r="CQ172" s="231">
        <f t="shared" si="1659"/>
        <v>0</v>
      </c>
      <c r="CR172" s="231">
        <f t="shared" si="1659"/>
        <v>0</v>
      </c>
      <c r="CS172" s="231">
        <f t="shared" si="1659"/>
        <v>0</v>
      </c>
      <c r="CT172" s="231">
        <f t="shared" si="1659"/>
        <v>0</v>
      </c>
      <c r="CU172" s="231">
        <f t="shared" si="1659"/>
        <v>0</v>
      </c>
      <c r="CV172" s="231">
        <f t="shared" si="1659"/>
        <v>0</v>
      </c>
      <c r="CW172" s="231">
        <f t="shared" si="1659"/>
        <v>0</v>
      </c>
      <c r="CX172" s="231">
        <f>CX173</f>
        <v>0</v>
      </c>
      <c r="CY172" s="231">
        <f t="shared" si="1659"/>
        <v>0</v>
      </c>
      <c r="CZ172" s="231">
        <f>CZ173</f>
        <v>0</v>
      </c>
      <c r="DA172" s="231">
        <f t="shared" si="1659"/>
        <v>0</v>
      </c>
      <c r="DB172" s="231">
        <f>DB173</f>
        <v>0</v>
      </c>
      <c r="DC172" s="231">
        <f t="shared" si="1659"/>
        <v>0</v>
      </c>
      <c r="DD172" s="231">
        <f t="shared" si="1659"/>
        <v>0</v>
      </c>
      <c r="DE172" s="231">
        <f t="shared" si="1659"/>
        <v>0</v>
      </c>
      <c r="DF172" s="231">
        <f t="shared" si="1659"/>
        <v>0</v>
      </c>
      <c r="DG172" s="231">
        <f t="shared" si="1659"/>
        <v>0</v>
      </c>
      <c r="DH172" s="231">
        <f t="shared" si="1659"/>
        <v>0</v>
      </c>
      <c r="DI172" s="231">
        <f>DI173</f>
        <v>0</v>
      </c>
      <c r="DJ172" s="231">
        <f>DJ173</f>
        <v>0</v>
      </c>
      <c r="DK172" s="231">
        <f>DK173</f>
        <v>0</v>
      </c>
      <c r="DL172" s="231">
        <f t="shared" ref="DL172:EO172" si="1660">DL173</f>
        <v>0</v>
      </c>
      <c r="DM172" s="231">
        <f t="shared" si="1660"/>
        <v>0</v>
      </c>
      <c r="DN172" s="231">
        <f t="shared" si="1660"/>
        <v>0</v>
      </c>
      <c r="DO172" s="231">
        <f t="shared" si="1660"/>
        <v>0</v>
      </c>
      <c r="DP172" s="231">
        <f t="shared" si="1660"/>
        <v>0</v>
      </c>
      <c r="DQ172" s="231">
        <f t="shared" si="1660"/>
        <v>0</v>
      </c>
      <c r="DR172" s="231">
        <f t="shared" si="1660"/>
        <v>0</v>
      </c>
      <c r="DS172" s="231">
        <f t="shared" si="1660"/>
        <v>0</v>
      </c>
      <c r="DT172" s="231">
        <f t="shared" si="1660"/>
        <v>0</v>
      </c>
      <c r="DU172" s="231">
        <f t="shared" si="1660"/>
        <v>0</v>
      </c>
      <c r="DV172" s="231">
        <f t="shared" si="1660"/>
        <v>0</v>
      </c>
      <c r="DW172" s="231">
        <f t="shared" si="1660"/>
        <v>0</v>
      </c>
      <c r="DX172" s="231">
        <f t="shared" si="1660"/>
        <v>0</v>
      </c>
      <c r="DY172" s="231">
        <f t="shared" si="1660"/>
        <v>0</v>
      </c>
      <c r="DZ172" s="231">
        <f t="shared" si="1660"/>
        <v>0</v>
      </c>
      <c r="EA172" s="231">
        <f t="shared" si="1660"/>
        <v>0</v>
      </c>
      <c r="EB172" s="231">
        <f t="shared" si="1660"/>
        <v>0</v>
      </c>
      <c r="EC172" s="231">
        <f t="shared" si="1660"/>
        <v>0</v>
      </c>
      <c r="ED172" s="231">
        <f t="shared" si="1660"/>
        <v>0</v>
      </c>
      <c r="EE172" s="231">
        <f t="shared" si="1660"/>
        <v>0</v>
      </c>
      <c r="EF172" s="231"/>
      <c r="EG172" s="231"/>
      <c r="EH172" s="231"/>
      <c r="EI172" s="231"/>
      <c r="EJ172" s="231"/>
      <c r="EK172" s="231"/>
      <c r="EL172" s="231"/>
      <c r="EM172" s="231"/>
      <c r="EN172" s="231">
        <f t="shared" si="1660"/>
        <v>0</v>
      </c>
      <c r="EO172" s="231">
        <f t="shared" si="1660"/>
        <v>0</v>
      </c>
    </row>
    <row r="173" spans="1:145" ht="30" customHeight="1" x14ac:dyDescent="0.25">
      <c r="A173" s="190"/>
      <c r="B173" s="190">
        <v>129</v>
      </c>
      <c r="C173" s="156" t="s">
        <v>408</v>
      </c>
      <c r="D173" s="209" t="s">
        <v>409</v>
      </c>
      <c r="E173" s="192">
        <v>17622</v>
      </c>
      <c r="F173" s="193">
        <v>1.32</v>
      </c>
      <c r="G173" s="194"/>
      <c r="H173" s="195">
        <v>1</v>
      </c>
      <c r="I173" s="157"/>
      <c r="J173" s="66">
        <v>1.4</v>
      </c>
      <c r="K173" s="66">
        <v>1.68</v>
      </c>
      <c r="L173" s="66">
        <v>2.23</v>
      </c>
      <c r="M173" s="69">
        <v>2.57</v>
      </c>
      <c r="N173" s="63"/>
      <c r="O173" s="41">
        <f>(N173*$E173*$F173*$H173*$J173*O$10)</f>
        <v>0</v>
      </c>
      <c r="P173" s="125"/>
      <c r="Q173" s="41">
        <f>(P173*$E173*$F173*$H173*$J173*Q$10)</f>
        <v>0</v>
      </c>
      <c r="R173" s="196"/>
      <c r="S173" s="41">
        <f>(R173*$E173*$F173*$H173*$J173*S$10)</f>
        <v>0</v>
      </c>
      <c r="T173" s="63"/>
      <c r="U173" s="41">
        <f>(T173*$E173*$F173*$H173*$J173*U$10)</f>
        <v>0</v>
      </c>
      <c r="V173" s="63"/>
      <c r="W173" s="41">
        <f>(V173*$E173*$F173*$H173*$J173*W$10)</f>
        <v>0</v>
      </c>
      <c r="X173" s="63"/>
      <c r="Y173" s="41">
        <f>(X173*$E173*$F173*$H173*$J173*Y$10)</f>
        <v>0</v>
      </c>
      <c r="Z173" s="196"/>
      <c r="AA173" s="41">
        <f>(Z173*$E173*$F173*$H173*$J173*AA$10)</f>
        <v>0</v>
      </c>
      <c r="AB173" s="63"/>
      <c r="AC173" s="41">
        <f>(AB173*$E173*$F173*$H173*$J173*AC$10)</f>
        <v>0</v>
      </c>
      <c r="AD173" s="196"/>
      <c r="AE173" s="63">
        <f>SUM(AD173*$E173*$F173*$H173*$K173*$AE$10)</f>
        <v>0</v>
      </c>
      <c r="AF173" s="196"/>
      <c r="AG173" s="63">
        <f>SUM(AF173*$E173*$F173*$H173*$K173)</f>
        <v>0</v>
      </c>
      <c r="AH173" s="40"/>
      <c r="AI173" s="43">
        <f>(AH173*$E173*$F173*$H173*$J173*AI$10)</f>
        <v>0</v>
      </c>
      <c r="AJ173" s="40"/>
      <c r="AK173" s="43">
        <f>(AJ173*$E173*$F173*$H173*$J173*AK$10)</f>
        <v>0</v>
      </c>
      <c r="AL173" s="40"/>
      <c r="AM173" s="43">
        <f>(AL173*$E173*$F173*$H173*$J173*AM$10)</f>
        <v>0</v>
      </c>
      <c r="AN173" s="40"/>
      <c r="AO173" s="43">
        <f>(AN173*$E173*$F173*$H173*$J173*AO$10)</f>
        <v>0</v>
      </c>
      <c r="AP173" s="40"/>
      <c r="AQ173" s="43">
        <f>(AP173*$E173*$F173*$H173*$J173*AQ$10)</f>
        <v>0</v>
      </c>
      <c r="AR173" s="40"/>
      <c r="AS173" s="43">
        <f>(AR173*$E173*$F173*$H173*$J173*AS$10)</f>
        <v>0</v>
      </c>
      <c r="AT173" s="40"/>
      <c r="AU173" s="43">
        <f>(AT173*$E173*$F173*$H173*$J173*AU$10)</f>
        <v>0</v>
      </c>
      <c r="AV173" s="40"/>
      <c r="AW173" s="43">
        <f>(AV173*$E173*$F173*$H173*$J173*AW$10)</f>
        <v>0</v>
      </c>
      <c r="AX173" s="40"/>
      <c r="AY173" s="43">
        <f>(AX173*$E173*$F173*$H173*$J173*AY$10)</f>
        <v>0</v>
      </c>
      <c r="AZ173" s="40"/>
      <c r="BA173" s="43">
        <f>(AZ173*$E173*$F173*$H173*$J173*BA$10)</f>
        <v>0</v>
      </c>
      <c r="BB173" s="40"/>
      <c r="BC173" s="43">
        <f>(BB173*$E173*$F173*$H173*$J173*BC$10)</f>
        <v>0</v>
      </c>
      <c r="BD173" s="40"/>
      <c r="BE173" s="43">
        <f>(BD173*$E173*$F173*$H173*$J173*BE$10)</f>
        <v>0</v>
      </c>
      <c r="BF173" s="40"/>
      <c r="BG173" s="43">
        <f>(BF173*$E173*$F173*$H173*$J173*BG$10)</f>
        <v>0</v>
      </c>
      <c r="BH173" s="40"/>
      <c r="BI173" s="43">
        <f>(BH173*$E173*$F173*$H173*$J173*BI$10)</f>
        <v>0</v>
      </c>
      <c r="BJ173" s="40"/>
      <c r="BK173" s="43">
        <f>(BJ173*$E173*$F173*$H173*$J173*BK$10)</f>
        <v>0</v>
      </c>
      <c r="BL173" s="40"/>
      <c r="BM173" s="43">
        <f>(BL173*$E173*$F173*$H173*$J173*BM$10)</f>
        <v>0</v>
      </c>
      <c r="BN173" s="76"/>
      <c r="BO173" s="43">
        <f>(BN173*$E173*$F173*$H173*$J173*BO$10)</f>
        <v>0</v>
      </c>
      <c r="BP173" s="40"/>
      <c r="BQ173" s="43">
        <f>(BP173*$E173*$F173*$H173*$J173*BQ$10)</f>
        <v>0</v>
      </c>
      <c r="BR173" s="40"/>
      <c r="BS173" s="43">
        <f>(BR173*$E173*$F173*$H173*$J173*BS$10)</f>
        <v>0</v>
      </c>
      <c r="BT173" s="40"/>
      <c r="BU173" s="43">
        <f>(BT173*$E173*$F173*$H173*$J173*BU$10)</f>
        <v>0</v>
      </c>
      <c r="BV173" s="40"/>
      <c r="BW173" s="43">
        <f>(BV173*$E173*$F173*$H173*$J173*BW$10)</f>
        <v>0</v>
      </c>
      <c r="BX173" s="40"/>
      <c r="BY173" s="43">
        <f>(BX173*$E173*$F173*$H173*$J173*BY$10)</f>
        <v>0</v>
      </c>
      <c r="BZ173" s="57"/>
      <c r="CA173" s="43">
        <f>(BZ173*$E173*$F173*$H173*$J173*CA$10)</f>
        <v>0</v>
      </c>
      <c r="CB173" s="196"/>
      <c r="CC173" s="41">
        <f>SUM(CB173*$E173*$F173*$H173*$K173*CC$10)</f>
        <v>0</v>
      </c>
      <c r="CD173" s="63"/>
      <c r="CE173" s="41">
        <f>SUM(CD173*$E173*$F173*$H173*$K173*CE$10)</f>
        <v>0</v>
      </c>
      <c r="CF173" s="63"/>
      <c r="CG173" s="41">
        <f>SUM(CF173*$E173*$F173*$H173*$K173*CG$10)</f>
        <v>0</v>
      </c>
      <c r="CH173" s="196"/>
      <c r="CI173" s="41">
        <f>SUM(CH173*$E173*$F173*$H173*$K173*CI$10)</f>
        <v>0</v>
      </c>
      <c r="CJ173" s="196"/>
      <c r="CK173" s="41">
        <f>SUM(CJ173*$E173*$F173*$H173*$K173*CK$10)</f>
        <v>0</v>
      </c>
      <c r="CL173" s="63"/>
      <c r="CM173" s="41">
        <f>SUM(CL173*$E173*$F173*$H173*$K173*CM$10)</f>
        <v>0</v>
      </c>
      <c r="CN173" s="63"/>
      <c r="CO173" s="41">
        <f>SUM(CN173*$E173*$F173*$H173*$K173*CO$10)</f>
        <v>0</v>
      </c>
      <c r="CP173" s="196"/>
      <c r="CQ173" s="41">
        <f>SUM(CP173*$E173*$F173*$H173*$K173*CQ$10)</f>
        <v>0</v>
      </c>
      <c r="CR173" s="63"/>
      <c r="CS173" s="41">
        <f>SUM(CR173*$E173*$F173*$H173*$K173*CS$10)</f>
        <v>0</v>
      </c>
      <c r="CT173" s="63"/>
      <c r="CU173" s="41">
        <f>SUM(CT173*$E173*$F173*$H173*$K173*CU$10)</f>
        <v>0</v>
      </c>
      <c r="CV173" s="63"/>
      <c r="CW173" s="41">
        <f>SUM(CV173*$E173*$F173*$H173*$K173*CW$10)</f>
        <v>0</v>
      </c>
      <c r="CX173" s="63"/>
      <c r="CY173" s="41">
        <f>SUM(CX173*$E173*$F173*$H173*$K173*CY$10)</f>
        <v>0</v>
      </c>
      <c r="CZ173" s="63"/>
      <c r="DA173" s="41">
        <f>SUM(CZ173*$E173*$F173*$H173*$K173*DA$10)</f>
        <v>0</v>
      </c>
      <c r="DB173" s="63"/>
      <c r="DC173" s="41">
        <f>SUM(DB173*$E173*$F173*$H173*$K173*DC$10)</f>
        <v>0</v>
      </c>
      <c r="DD173" s="63"/>
      <c r="DE173" s="63">
        <f>SUM(DD173*$E173*$F173*$H173*$K173*DE$10)</f>
        <v>0</v>
      </c>
      <c r="DF173" s="197">
        <v>0</v>
      </c>
      <c r="DG173" s="63">
        <f>SUM(DF173*$E173*$F173*$H173*$K173*DG$10)</f>
        <v>0</v>
      </c>
      <c r="DH173" s="63"/>
      <c r="DI173" s="63">
        <f>SUM(DH173*$E173*$F173*$H173*$L173*DI$10)</f>
        <v>0</v>
      </c>
      <c r="DJ173" s="63"/>
      <c r="DK173" s="63">
        <f>SUM(DJ173*$E173*$F173*$H173*$M173*DK$10)</f>
        <v>0</v>
      </c>
      <c r="DL173" s="63"/>
      <c r="DM173" s="41">
        <f>(DL173*$E173*$F173*$H173*$J173*DM$10)</f>
        <v>0</v>
      </c>
      <c r="DN173" s="63"/>
      <c r="DO173" s="41">
        <f>(DN173*$E173*$F173*$H173*$J173*DO$10)</f>
        <v>0</v>
      </c>
      <c r="DP173" s="63"/>
      <c r="DQ173" s="41">
        <f>SUM(DP173*$E173*$F173*$H173)</f>
        <v>0</v>
      </c>
      <c r="DR173" s="63"/>
      <c r="DS173" s="196"/>
      <c r="DT173" s="63"/>
      <c r="DU173" s="41">
        <f>(DT173*$E173*$F173*$H173*$J173*DU$10)</f>
        <v>0</v>
      </c>
      <c r="DV173" s="63"/>
      <c r="DW173" s="41">
        <f>(DV173*$E173*$F173*$H173*$J173*DW$10)</f>
        <v>0</v>
      </c>
      <c r="DX173" s="63"/>
      <c r="DY173" s="196"/>
      <c r="DZ173" s="64"/>
      <c r="EA173" s="64"/>
      <c r="EB173" s="200"/>
      <c r="EC173" s="196">
        <f>(EB173*$E173*$F173*$H173*$J173)</f>
        <v>0</v>
      </c>
      <c r="ED173" s="200"/>
      <c r="EE173" s="200"/>
      <c r="EF173" s="200"/>
      <c r="EG173" s="47">
        <f>(EF173*$E173*$F173*$H173*$J173)</f>
        <v>0</v>
      </c>
      <c r="EH173" s="77"/>
      <c r="EI173" s="77"/>
      <c r="EJ173" s="77"/>
      <c r="EK173" s="77"/>
      <c r="EL173" s="47"/>
      <c r="EM173" s="77"/>
      <c r="EN173" s="198">
        <f>SUM(N173,P173,R173,T173,V173,X173,Z173,AB173,AD173,AF173,AH173,AJ173,AL173,AN173,AP173,AR173,AT173,AV173,AX173,AZ173,BB173,BD173,BF173,BH173,BJ173,BL173,BN173,BP173,BR173,BT173,BV173,BX173,BZ173,CB173,CD173,CF173,CH173,CJ173,CL173,CN173,CP173,CR173,CT173,CV173,CX173,CZ173,DB173,DD173,DF173,DH173,DJ173,DL173,DN173,DP173,DR173,DT173,DV173,DX173,DZ173,EB173,ED173,EF173,EH173,EJ173,EL173)</f>
        <v>0</v>
      </c>
      <c r="EO173" s="198">
        <f>SUM(O173,Q173,S173,U173,W173,Y173,AA173,AC173,AE173,AG173,AI173,AK173,AM173,AO173,AQ173,AS173,AU173,AW173,AY173,BA173,BC173,BE173,BG173,BI173,BK173,BM173,BO173,BQ173,BS173,BU173,BW173,BY173,CA173,CC173,CE173,CG173,CI173,CK173,CM173,CO173,CQ173,CS173,CU173,CW173,CY173,DA173,DC173,DE173,DG173,DI173,DK173,DM173,DO173,DQ173,DS173,DU173,DW173,DY173,EA173,EC173,EE173,EG173,EI173,EK173,EM173)</f>
        <v>0</v>
      </c>
    </row>
    <row r="174" spans="1:145" s="158" customFormat="1" ht="15" x14ac:dyDescent="0.25">
      <c r="A174" s="217">
        <v>29</v>
      </c>
      <c r="B174" s="217"/>
      <c r="C174" s="236" t="s">
        <v>410</v>
      </c>
      <c r="D174" s="234" t="s">
        <v>411</v>
      </c>
      <c r="E174" s="228">
        <v>17622</v>
      </c>
      <c r="F174" s="229"/>
      <c r="G174" s="230"/>
      <c r="H174" s="221"/>
      <c r="I174" s="221"/>
      <c r="J174" s="66">
        <v>1.4</v>
      </c>
      <c r="K174" s="66">
        <v>1.68</v>
      </c>
      <c r="L174" s="66">
        <v>2.23</v>
      </c>
      <c r="M174" s="69">
        <v>2.57</v>
      </c>
      <c r="N174" s="231">
        <f t="shared" ref="N174:Z174" si="1661">SUM(N175:N178)</f>
        <v>2</v>
      </c>
      <c r="O174" s="231">
        <f t="shared" si="1661"/>
        <v>46627.811999999998</v>
      </c>
      <c r="P174" s="231">
        <f t="shared" si="1661"/>
        <v>1</v>
      </c>
      <c r="Q174" s="231">
        <f>SUM(Q175:Q178)</f>
        <v>23313.905999999999</v>
      </c>
      <c r="R174" s="231">
        <f t="shared" si="1661"/>
        <v>2</v>
      </c>
      <c r="S174" s="231">
        <f>SUM(S175:S178)</f>
        <v>46627.811999999998</v>
      </c>
      <c r="T174" s="231">
        <f t="shared" si="1661"/>
        <v>0</v>
      </c>
      <c r="U174" s="231">
        <f>SUM(U175:U178)</f>
        <v>0</v>
      </c>
      <c r="V174" s="231">
        <f t="shared" si="1661"/>
        <v>0</v>
      </c>
      <c r="W174" s="231">
        <f>SUM(W175:W178)</f>
        <v>0</v>
      </c>
      <c r="X174" s="231">
        <f t="shared" si="1661"/>
        <v>0</v>
      </c>
      <c r="Y174" s="231">
        <f>SUM(Y175:Y178)</f>
        <v>0</v>
      </c>
      <c r="Z174" s="231">
        <f t="shared" si="1661"/>
        <v>70</v>
      </c>
      <c r="AA174" s="231">
        <f>SUM(AA175:AA178)</f>
        <v>1631973.42</v>
      </c>
      <c r="AB174" s="231">
        <f t="shared" ref="AB174:CM174" si="1662">SUM(AB175:AB178)</f>
        <v>56</v>
      </c>
      <c r="AC174" s="231">
        <f t="shared" si="1662"/>
        <v>1305578.736</v>
      </c>
      <c r="AD174" s="231">
        <f t="shared" si="1662"/>
        <v>0</v>
      </c>
      <c r="AE174" s="231">
        <f t="shared" si="1662"/>
        <v>0</v>
      </c>
      <c r="AF174" s="231">
        <f>SUM(AF175:AF178)</f>
        <v>4</v>
      </c>
      <c r="AG174" s="231">
        <f t="shared" si="1662"/>
        <v>111906.7488</v>
      </c>
      <c r="AH174" s="231">
        <f t="shared" si="1662"/>
        <v>64</v>
      </c>
      <c r="AI174" s="231">
        <f t="shared" si="1662"/>
        <v>2178925.0559999999</v>
      </c>
      <c r="AJ174" s="231">
        <f t="shared" si="1662"/>
        <v>0</v>
      </c>
      <c r="AK174" s="231">
        <f t="shared" si="1662"/>
        <v>0</v>
      </c>
      <c r="AL174" s="231">
        <f t="shared" si="1662"/>
        <v>25</v>
      </c>
      <c r="AM174" s="231">
        <f t="shared" si="1662"/>
        <v>582847.64999999991</v>
      </c>
      <c r="AN174" s="231">
        <f t="shared" si="1662"/>
        <v>0</v>
      </c>
      <c r="AO174" s="231">
        <f t="shared" si="1662"/>
        <v>0</v>
      </c>
      <c r="AP174" s="231">
        <f t="shared" si="1662"/>
        <v>30</v>
      </c>
      <c r="AQ174" s="231">
        <f t="shared" si="1662"/>
        <v>699417.17999999993</v>
      </c>
      <c r="AR174" s="231">
        <f t="shared" si="1662"/>
        <v>200</v>
      </c>
      <c r="AS174" s="231">
        <f t="shared" si="1662"/>
        <v>4662781.1999999993</v>
      </c>
      <c r="AT174" s="231">
        <f t="shared" si="1662"/>
        <v>110</v>
      </c>
      <c r="AU174" s="231">
        <f t="shared" si="1662"/>
        <v>2564529.66</v>
      </c>
      <c r="AV174" s="231">
        <f t="shared" si="1662"/>
        <v>0</v>
      </c>
      <c r="AW174" s="231">
        <f t="shared" si="1662"/>
        <v>0</v>
      </c>
      <c r="AX174" s="231">
        <f t="shared" si="1662"/>
        <v>100</v>
      </c>
      <c r="AY174" s="231">
        <f t="shared" si="1662"/>
        <v>2331390.5999999996</v>
      </c>
      <c r="AZ174" s="231">
        <f t="shared" si="1662"/>
        <v>0</v>
      </c>
      <c r="BA174" s="231">
        <f t="shared" si="1662"/>
        <v>0</v>
      </c>
      <c r="BB174" s="231">
        <f t="shared" si="1662"/>
        <v>12</v>
      </c>
      <c r="BC174" s="231">
        <f t="shared" si="1662"/>
        <v>279766.87199999997</v>
      </c>
      <c r="BD174" s="231">
        <f t="shared" si="1662"/>
        <v>0</v>
      </c>
      <c r="BE174" s="231">
        <f t="shared" si="1662"/>
        <v>0</v>
      </c>
      <c r="BF174" s="231">
        <f t="shared" si="1662"/>
        <v>0</v>
      </c>
      <c r="BG174" s="231">
        <f t="shared" si="1662"/>
        <v>0</v>
      </c>
      <c r="BH174" s="231">
        <f t="shared" si="1662"/>
        <v>0</v>
      </c>
      <c r="BI174" s="231">
        <f t="shared" si="1662"/>
        <v>0</v>
      </c>
      <c r="BJ174" s="231">
        <f t="shared" si="1662"/>
        <v>0</v>
      </c>
      <c r="BK174" s="231">
        <f t="shared" si="1662"/>
        <v>0</v>
      </c>
      <c r="BL174" s="231">
        <f t="shared" si="1662"/>
        <v>0</v>
      </c>
      <c r="BM174" s="231">
        <f t="shared" si="1662"/>
        <v>0</v>
      </c>
      <c r="BN174" s="231">
        <f t="shared" si="1662"/>
        <v>0</v>
      </c>
      <c r="BO174" s="231">
        <f t="shared" si="1662"/>
        <v>0</v>
      </c>
      <c r="BP174" s="231">
        <f t="shared" si="1662"/>
        <v>40</v>
      </c>
      <c r="BQ174" s="231">
        <f t="shared" si="1662"/>
        <v>932556.23999999987</v>
      </c>
      <c r="BR174" s="231">
        <f t="shared" si="1662"/>
        <v>0</v>
      </c>
      <c r="BS174" s="231">
        <f t="shared" si="1662"/>
        <v>0</v>
      </c>
      <c r="BT174" s="231">
        <f t="shared" si="1662"/>
        <v>35</v>
      </c>
      <c r="BU174" s="231">
        <f t="shared" si="1662"/>
        <v>815986.71</v>
      </c>
      <c r="BV174" s="231">
        <f t="shared" si="1662"/>
        <v>100</v>
      </c>
      <c r="BW174" s="231">
        <f t="shared" si="1662"/>
        <v>2331390.5999999996</v>
      </c>
      <c r="BX174" s="231">
        <f t="shared" si="1662"/>
        <v>157</v>
      </c>
      <c r="BY174" s="231">
        <f t="shared" si="1662"/>
        <v>3660283.2420000001</v>
      </c>
      <c r="BZ174" s="231">
        <f t="shared" si="1662"/>
        <v>0</v>
      </c>
      <c r="CA174" s="231">
        <f t="shared" si="1662"/>
        <v>0</v>
      </c>
      <c r="CB174" s="231">
        <f t="shared" si="1662"/>
        <v>48</v>
      </c>
      <c r="CC174" s="231">
        <f t="shared" si="1662"/>
        <v>1342880.9856</v>
      </c>
      <c r="CD174" s="231">
        <f t="shared" si="1662"/>
        <v>0</v>
      </c>
      <c r="CE174" s="231">
        <f t="shared" si="1662"/>
        <v>0</v>
      </c>
      <c r="CF174" s="231">
        <f t="shared" si="1662"/>
        <v>0</v>
      </c>
      <c r="CG174" s="231">
        <f t="shared" si="1662"/>
        <v>0</v>
      </c>
      <c r="CH174" s="231">
        <f t="shared" si="1662"/>
        <v>1</v>
      </c>
      <c r="CI174" s="231">
        <f t="shared" si="1662"/>
        <v>42631.142399999997</v>
      </c>
      <c r="CJ174" s="231">
        <f t="shared" si="1662"/>
        <v>0</v>
      </c>
      <c r="CK174" s="231">
        <f t="shared" si="1662"/>
        <v>0</v>
      </c>
      <c r="CL174" s="231">
        <f t="shared" si="1662"/>
        <v>0</v>
      </c>
      <c r="CM174" s="231">
        <f t="shared" si="1662"/>
        <v>0</v>
      </c>
      <c r="CN174" s="231">
        <f t="shared" ref="CN174:EO174" si="1663">SUM(CN175:CN178)</f>
        <v>20</v>
      </c>
      <c r="CO174" s="231">
        <f t="shared" si="1663"/>
        <v>559533.74399999995</v>
      </c>
      <c r="CP174" s="231">
        <f t="shared" si="1663"/>
        <v>121</v>
      </c>
      <c r="CQ174" s="231">
        <f t="shared" si="1663"/>
        <v>3385179.1512000002</v>
      </c>
      <c r="CR174" s="231">
        <f t="shared" si="1663"/>
        <v>115</v>
      </c>
      <c r="CS174" s="231">
        <f t="shared" si="1663"/>
        <v>3656952.6839999999</v>
      </c>
      <c r="CT174" s="231">
        <f t="shared" si="1663"/>
        <v>30</v>
      </c>
      <c r="CU174" s="231">
        <f t="shared" si="1663"/>
        <v>839300.61600000004</v>
      </c>
      <c r="CV174" s="231">
        <f t="shared" si="1663"/>
        <v>10</v>
      </c>
      <c r="CW174" s="231">
        <f t="shared" si="1663"/>
        <v>279766.87199999997</v>
      </c>
      <c r="CX174" s="231">
        <f t="shared" si="1663"/>
        <v>40</v>
      </c>
      <c r="CY174" s="231">
        <f t="shared" si="1663"/>
        <v>1119067.4879999999</v>
      </c>
      <c r="CZ174" s="231">
        <f t="shared" si="1663"/>
        <v>10</v>
      </c>
      <c r="DA174" s="231">
        <f t="shared" si="1663"/>
        <v>279766.87199999997</v>
      </c>
      <c r="DB174" s="231">
        <f t="shared" si="1663"/>
        <v>0</v>
      </c>
      <c r="DC174" s="231">
        <f t="shared" si="1663"/>
        <v>0</v>
      </c>
      <c r="DD174" s="231">
        <f t="shared" si="1663"/>
        <v>10</v>
      </c>
      <c r="DE174" s="231">
        <f t="shared" si="1663"/>
        <v>279766.87199999997</v>
      </c>
      <c r="DF174" s="231">
        <f t="shared" si="1663"/>
        <v>4</v>
      </c>
      <c r="DG174" s="231">
        <f t="shared" si="1663"/>
        <v>111906.7488</v>
      </c>
      <c r="DH174" s="231">
        <f t="shared" si="1663"/>
        <v>2</v>
      </c>
      <c r="DI174" s="231">
        <f t="shared" si="1663"/>
        <v>74271.443400000004</v>
      </c>
      <c r="DJ174" s="231">
        <f t="shared" si="1663"/>
        <v>15</v>
      </c>
      <c r="DK174" s="231">
        <f t="shared" si="1663"/>
        <v>641965.05449999997</v>
      </c>
      <c r="DL174" s="231">
        <f t="shared" si="1663"/>
        <v>0</v>
      </c>
      <c r="DM174" s="231">
        <f t="shared" si="1663"/>
        <v>0</v>
      </c>
      <c r="DN174" s="231">
        <f t="shared" si="1663"/>
        <v>0</v>
      </c>
      <c r="DO174" s="231">
        <f t="shared" si="1663"/>
        <v>0</v>
      </c>
      <c r="DP174" s="231">
        <f t="shared" si="1663"/>
        <v>0</v>
      </c>
      <c r="DQ174" s="231">
        <f t="shared" si="1663"/>
        <v>0</v>
      </c>
      <c r="DR174" s="231">
        <f t="shared" si="1663"/>
        <v>0</v>
      </c>
      <c r="DS174" s="231">
        <f t="shared" si="1663"/>
        <v>0</v>
      </c>
      <c r="DT174" s="231">
        <f t="shared" si="1663"/>
        <v>0</v>
      </c>
      <c r="DU174" s="231">
        <f t="shared" si="1663"/>
        <v>0</v>
      </c>
      <c r="DV174" s="231">
        <f t="shared" si="1663"/>
        <v>0</v>
      </c>
      <c r="DW174" s="231">
        <f t="shared" si="1663"/>
        <v>0</v>
      </c>
      <c r="DX174" s="231">
        <f t="shared" si="1663"/>
        <v>0</v>
      </c>
      <c r="DY174" s="231">
        <f t="shared" si="1663"/>
        <v>0</v>
      </c>
      <c r="DZ174" s="231">
        <f t="shared" si="1663"/>
        <v>0</v>
      </c>
      <c r="EA174" s="231">
        <f t="shared" si="1663"/>
        <v>0</v>
      </c>
      <c r="EB174" s="231">
        <f t="shared" si="1663"/>
        <v>0</v>
      </c>
      <c r="EC174" s="231">
        <f t="shared" si="1663"/>
        <v>0</v>
      </c>
      <c r="ED174" s="231">
        <f t="shared" si="1663"/>
        <v>0</v>
      </c>
      <c r="EE174" s="231">
        <f t="shared" si="1663"/>
        <v>0</v>
      </c>
      <c r="EF174" s="231"/>
      <c r="EG174" s="231"/>
      <c r="EH174" s="231"/>
      <c r="EI174" s="231"/>
      <c r="EJ174" s="231"/>
      <c r="EK174" s="231"/>
      <c r="EL174" s="231"/>
      <c r="EM174" s="231"/>
      <c r="EN174" s="231">
        <f t="shared" si="1663"/>
        <v>1434</v>
      </c>
      <c r="EO174" s="231">
        <f t="shared" si="1663"/>
        <v>36818893.11869999</v>
      </c>
    </row>
    <row r="175" spans="1:145" s="158" customFormat="1" ht="30" customHeight="1" x14ac:dyDescent="0.25">
      <c r="A175" s="190"/>
      <c r="B175" s="190">
        <v>130</v>
      </c>
      <c r="C175" s="156" t="s">
        <v>412</v>
      </c>
      <c r="D175" s="209" t="s">
        <v>413</v>
      </c>
      <c r="E175" s="192">
        <v>17622</v>
      </c>
      <c r="F175" s="193">
        <v>1.44</v>
      </c>
      <c r="G175" s="194"/>
      <c r="H175" s="195">
        <v>1</v>
      </c>
      <c r="I175" s="157"/>
      <c r="J175" s="66">
        <v>1.4</v>
      </c>
      <c r="K175" s="66">
        <v>1.68</v>
      </c>
      <c r="L175" s="66">
        <v>2.23</v>
      </c>
      <c r="M175" s="69">
        <v>2.57</v>
      </c>
      <c r="N175" s="63"/>
      <c r="O175" s="41">
        <f t="shared" ref="O175:O178" si="1664">(N175*$E175*$F175*$H175*$J175*O$10)</f>
        <v>0</v>
      </c>
      <c r="P175" s="125">
        <v>0</v>
      </c>
      <c r="Q175" s="41">
        <f t="shared" ref="Q175:Q178" si="1665">(P175*$E175*$F175*$H175*$J175*Q$10)</f>
        <v>0</v>
      </c>
      <c r="R175" s="196"/>
      <c r="S175" s="41">
        <f t="shared" ref="S175:S178" si="1666">(R175*$E175*$F175*$H175*$J175*S$10)</f>
        <v>0</v>
      </c>
      <c r="T175" s="63"/>
      <c r="U175" s="41">
        <f t="shared" ref="U175:U178" si="1667">(T175*$E175*$F175*$H175*$J175*U$10)</f>
        <v>0</v>
      </c>
      <c r="V175" s="63"/>
      <c r="W175" s="41">
        <f t="shared" ref="W175:W178" si="1668">(V175*$E175*$F175*$H175*$J175*W$10)</f>
        <v>0</v>
      </c>
      <c r="X175" s="63"/>
      <c r="Y175" s="41">
        <f t="shared" ref="Y175:Y178" si="1669">(X175*$E175*$F175*$H175*$J175*Y$10)</f>
        <v>0</v>
      </c>
      <c r="Z175" s="196"/>
      <c r="AA175" s="41">
        <f t="shared" ref="AA175:AA178" si="1670">(Z175*$E175*$F175*$H175*$J175*AA$10)</f>
        <v>0</v>
      </c>
      <c r="AB175" s="63"/>
      <c r="AC175" s="41">
        <f t="shared" ref="AC175:AC178" si="1671">(AB175*$E175*$F175*$H175*$J175*AC$10)</f>
        <v>0</v>
      </c>
      <c r="AD175" s="196"/>
      <c r="AE175" s="63">
        <f>SUM(AD175*$E175*$F175*$H175*$K175*$AE$10)</f>
        <v>0</v>
      </c>
      <c r="AF175" s="196"/>
      <c r="AG175" s="63">
        <f t="shared" ref="AG175:AG178" si="1672">SUM(AF175*$E175*$F175*$H175*$K175)</f>
        <v>0</v>
      </c>
      <c r="AH175" s="40">
        <v>50</v>
      </c>
      <c r="AI175" s="43">
        <f t="shared" ref="AI175:AI178" si="1673">(AH175*$E175*$F175*$H175*$J175*AI$10)</f>
        <v>1776297.5999999999</v>
      </c>
      <c r="AJ175" s="40"/>
      <c r="AK175" s="43">
        <f t="shared" ref="AK175:AK178" si="1674">(AJ175*$E175*$F175*$H175*$J175*AK$10)</f>
        <v>0</v>
      </c>
      <c r="AL175" s="40"/>
      <c r="AM175" s="43">
        <f t="shared" ref="AM175:AM178" si="1675">(AL175*$E175*$F175*$H175*$J175*AM$10)</f>
        <v>0</v>
      </c>
      <c r="AN175" s="40"/>
      <c r="AO175" s="43">
        <f t="shared" ref="AO175:AO178" si="1676">(AN175*$E175*$F175*$H175*$J175*AO$10)</f>
        <v>0</v>
      </c>
      <c r="AP175" s="40"/>
      <c r="AQ175" s="43">
        <f t="shared" ref="AQ175:AQ178" si="1677">(AP175*$E175*$F175*$H175*$J175*AQ$10)</f>
        <v>0</v>
      </c>
      <c r="AR175" s="40"/>
      <c r="AS175" s="43">
        <f t="shared" ref="AS175:AS178" si="1678">(AR175*$E175*$F175*$H175*$J175*AS$10)</f>
        <v>0</v>
      </c>
      <c r="AT175" s="40"/>
      <c r="AU175" s="43">
        <f t="shared" ref="AU175:AU178" si="1679">(AT175*$E175*$F175*$H175*$J175*AU$10)</f>
        <v>0</v>
      </c>
      <c r="AV175" s="40"/>
      <c r="AW175" s="43">
        <f t="shared" ref="AW175:AW178" si="1680">(AV175*$E175*$F175*$H175*$J175*AW$10)</f>
        <v>0</v>
      </c>
      <c r="AX175" s="40"/>
      <c r="AY175" s="43">
        <f t="shared" ref="AY175:AY178" si="1681">(AX175*$E175*$F175*$H175*$J175*AY$10)</f>
        <v>0</v>
      </c>
      <c r="AZ175" s="40"/>
      <c r="BA175" s="43">
        <f t="shared" ref="BA175:BA178" si="1682">(AZ175*$E175*$F175*$H175*$J175*BA$10)</f>
        <v>0</v>
      </c>
      <c r="BB175" s="40"/>
      <c r="BC175" s="43">
        <f t="shared" ref="BC175:BC178" si="1683">(BB175*$E175*$F175*$H175*$J175*BC$10)</f>
        <v>0</v>
      </c>
      <c r="BD175" s="40"/>
      <c r="BE175" s="43">
        <f t="shared" ref="BE175:BE178" si="1684">(BD175*$E175*$F175*$H175*$J175*BE$10)</f>
        <v>0</v>
      </c>
      <c r="BF175" s="40"/>
      <c r="BG175" s="43">
        <f t="shared" ref="BG175:BG178" si="1685">(BF175*$E175*$F175*$H175*$J175*BG$10)</f>
        <v>0</v>
      </c>
      <c r="BH175" s="40"/>
      <c r="BI175" s="43">
        <f t="shared" ref="BI175:BI178" si="1686">(BH175*$E175*$F175*$H175*$J175*BI$10)</f>
        <v>0</v>
      </c>
      <c r="BJ175" s="40"/>
      <c r="BK175" s="43">
        <f t="shared" ref="BK175:BK178" si="1687">(BJ175*$E175*$F175*$H175*$J175*BK$10)</f>
        <v>0</v>
      </c>
      <c r="BL175" s="40"/>
      <c r="BM175" s="43">
        <f t="shared" ref="BM175:BM178" si="1688">(BL175*$E175*$F175*$H175*$J175*BM$10)</f>
        <v>0</v>
      </c>
      <c r="BN175" s="76"/>
      <c r="BO175" s="43">
        <f t="shared" ref="BO175:BO178" si="1689">(BN175*$E175*$F175*$H175*$J175*BO$10)</f>
        <v>0</v>
      </c>
      <c r="BP175" s="40"/>
      <c r="BQ175" s="43">
        <f t="shared" ref="BQ175:BQ178" si="1690">(BP175*$E175*$F175*$H175*$J175*BQ$10)</f>
        <v>0</v>
      </c>
      <c r="BR175" s="40"/>
      <c r="BS175" s="43">
        <f t="shared" ref="BS175:BS178" si="1691">(BR175*$E175*$F175*$H175*$J175*BS$10)</f>
        <v>0</v>
      </c>
      <c r="BT175" s="40"/>
      <c r="BU175" s="43">
        <f t="shared" ref="BU175:BU178" si="1692">(BT175*$E175*$F175*$H175*$J175*BU$10)</f>
        <v>0</v>
      </c>
      <c r="BV175" s="40"/>
      <c r="BW175" s="43">
        <f t="shared" ref="BW175:BW178" si="1693">(BV175*$E175*$F175*$H175*$J175*BW$10)</f>
        <v>0</v>
      </c>
      <c r="BX175" s="40"/>
      <c r="BY175" s="43">
        <f t="shared" ref="BY175:BY178" si="1694">(BX175*$E175*$F175*$H175*$J175*BY$10)</f>
        <v>0</v>
      </c>
      <c r="BZ175" s="40">
        <v>0</v>
      </c>
      <c r="CA175" s="43">
        <f t="shared" ref="CA175:CA178" si="1695">(BZ175*$E175*$F175*$H175*$J175*CA$10)</f>
        <v>0</v>
      </c>
      <c r="CB175" s="196"/>
      <c r="CC175" s="41">
        <f t="shared" ref="CC175:CC178" si="1696">SUM(CB175*$E175*$F175*$H175*$K175*CC$10)</f>
        <v>0</v>
      </c>
      <c r="CD175" s="63"/>
      <c r="CE175" s="41">
        <f t="shared" ref="CE175:CE178" si="1697">SUM(CD175*$E175*$F175*$H175*$K175*CE$10)</f>
        <v>0</v>
      </c>
      <c r="CF175" s="63"/>
      <c r="CG175" s="41">
        <f t="shared" ref="CG175:CG178" si="1698">SUM(CF175*$E175*$F175*$H175*$K175*CG$10)</f>
        <v>0</v>
      </c>
      <c r="CH175" s="196">
        <v>1</v>
      </c>
      <c r="CI175" s="41">
        <f t="shared" ref="CI175:CI178" si="1699">SUM(CH175*$E175*$F175*$H175*$K175*CI$10)</f>
        <v>42631.142399999997</v>
      </c>
      <c r="CJ175" s="196"/>
      <c r="CK175" s="41">
        <f t="shared" ref="CK175:CK178" si="1700">SUM(CJ175*$E175*$F175*$H175*$K175*CK$10)</f>
        <v>0</v>
      </c>
      <c r="CL175" s="63"/>
      <c r="CM175" s="41">
        <f t="shared" ref="CM175:CM178" si="1701">SUM(CL175*$E175*$F175*$H175*$K175*CM$10)</f>
        <v>0</v>
      </c>
      <c r="CN175" s="63"/>
      <c r="CO175" s="41">
        <f t="shared" ref="CO175:CO178" si="1702">SUM(CN175*$E175*$F175*$H175*$K175*CO$10)</f>
        <v>0</v>
      </c>
      <c r="CP175" s="196"/>
      <c r="CQ175" s="41">
        <f t="shared" ref="CQ175:CQ178" si="1703">SUM(CP175*$E175*$F175*$H175*$K175*CQ$10)</f>
        <v>0</v>
      </c>
      <c r="CR175" s="63">
        <v>30</v>
      </c>
      <c r="CS175" s="41">
        <f t="shared" ref="CS175:CS178" si="1704">SUM(CR175*$E175*$F175*$H175*$K175*CS$10)</f>
        <v>1278934.2719999999</v>
      </c>
      <c r="CT175" s="63"/>
      <c r="CU175" s="41">
        <f t="shared" ref="CU175:CU178" si="1705">SUM(CT175*$E175*$F175*$H175*$K175*CU$10)</f>
        <v>0</v>
      </c>
      <c r="CV175" s="63"/>
      <c r="CW175" s="41">
        <f t="shared" ref="CW175:CW178" si="1706">SUM(CV175*$E175*$F175*$H175*$K175*CW$10)</f>
        <v>0</v>
      </c>
      <c r="CX175" s="63"/>
      <c r="CY175" s="41">
        <f t="shared" ref="CY175:CY178" si="1707">SUM(CX175*$E175*$F175*$H175*$K175*CY$10)</f>
        <v>0</v>
      </c>
      <c r="CZ175" s="63"/>
      <c r="DA175" s="41">
        <f t="shared" ref="DA175:DA178" si="1708">SUM(CZ175*$E175*$F175*$H175*$K175*DA$10)</f>
        <v>0</v>
      </c>
      <c r="DB175" s="63"/>
      <c r="DC175" s="41">
        <f t="shared" ref="DC175:DC178" si="1709">SUM(DB175*$E175*$F175*$H175*$K175*DC$10)</f>
        <v>0</v>
      </c>
      <c r="DD175" s="63"/>
      <c r="DE175" s="63">
        <f t="shared" ref="DE175:DE178" si="1710">SUM(DD175*$E175*$F175*$H175*$K175*DE$10)</f>
        <v>0</v>
      </c>
      <c r="DF175" s="197">
        <v>0</v>
      </c>
      <c r="DG175" s="63">
        <f t="shared" ref="DG175:DG178" si="1711">SUM(DF175*$E175*$F175*$H175*$K175*DG$10)</f>
        <v>0</v>
      </c>
      <c r="DH175" s="63"/>
      <c r="DI175" s="63">
        <f t="shared" ref="DI175:DI178" si="1712">SUM(DH175*$E175*$F175*$H175*$L175*DI$10)</f>
        <v>0</v>
      </c>
      <c r="DJ175" s="63"/>
      <c r="DK175" s="63">
        <f t="shared" ref="DK175:DK178" si="1713">SUM(DJ175*$E175*$F175*$H175*$M175*DK$10)</f>
        <v>0</v>
      </c>
      <c r="DL175" s="200"/>
      <c r="DM175" s="41">
        <f t="shared" ref="DM175:DM178" si="1714">(DL175*$E175*$F175*$H175*$J175*DM$10)</f>
        <v>0</v>
      </c>
      <c r="DN175" s="63"/>
      <c r="DO175" s="41">
        <f t="shared" ref="DO175:DO178" si="1715">(DN175*$E175*$F175*$H175*$J175*DO$10)</f>
        <v>0</v>
      </c>
      <c r="DP175" s="63"/>
      <c r="DQ175" s="41">
        <f t="shared" ref="DQ175:DQ178" si="1716">SUM(DP175*$E175*$F175*$H175)</f>
        <v>0</v>
      </c>
      <c r="DR175" s="63"/>
      <c r="DS175" s="196"/>
      <c r="DT175" s="63"/>
      <c r="DU175" s="41">
        <f t="shared" ref="DU175:DU178" si="1717">(DT175*$E175*$F175*$H175*$J175*DU$10)</f>
        <v>0</v>
      </c>
      <c r="DV175" s="63"/>
      <c r="DW175" s="41">
        <f t="shared" ref="DW175:DW178" si="1718">(DV175*$E175*$F175*$H175*$J175*DW$10)</f>
        <v>0</v>
      </c>
      <c r="DX175" s="63"/>
      <c r="DY175" s="196"/>
      <c r="DZ175" s="64"/>
      <c r="EA175" s="64"/>
      <c r="EB175" s="63"/>
      <c r="EC175" s="196">
        <f t="shared" ref="EC175:EC178" si="1719">(EB175*$E175*$F175*$H175*$J175)</f>
        <v>0</v>
      </c>
      <c r="ED175" s="63"/>
      <c r="EE175" s="63"/>
      <c r="EF175" s="63"/>
      <c r="EG175" s="47">
        <f t="shared" ref="EG175:EG178" si="1720">(EF175*$E175*$F175*$H175*$J175)</f>
        <v>0</v>
      </c>
      <c r="EH175" s="77"/>
      <c r="EI175" s="77"/>
      <c r="EJ175" s="77"/>
      <c r="EK175" s="77"/>
      <c r="EL175" s="47"/>
      <c r="EM175" s="77"/>
      <c r="EN175" s="198">
        <f t="shared" ref="EN175:EO178" si="1721">SUM(N175,P175,R175,T175,V175,X175,Z175,AB175,AD175,AF175,AH175,AJ175,AL175,AN175,AP175,AR175,AT175,AV175,AX175,AZ175,BB175,BD175,BF175,BH175,BJ175,BL175,BN175,BP175,BR175,BT175,BV175,BX175,BZ175,CB175,CD175,CF175,CH175,CJ175,CL175,CN175,CP175,CR175,CT175,CV175,CX175,CZ175,DB175,DD175,DF175,DH175,DJ175,DL175,DN175,DP175,DR175,DT175,DV175,DX175,DZ175,EB175,ED175,EF175,EH175,EJ175,EL175)</f>
        <v>81</v>
      </c>
      <c r="EO175" s="198">
        <f t="shared" si="1721"/>
        <v>3097863.0143999998</v>
      </c>
    </row>
    <row r="176" spans="1:145" ht="27.75" customHeight="1" x14ac:dyDescent="0.25">
      <c r="A176" s="34"/>
      <c r="B176" s="34">
        <v>131</v>
      </c>
      <c r="C176" s="153" t="s">
        <v>414</v>
      </c>
      <c r="D176" s="80" t="s">
        <v>415</v>
      </c>
      <c r="E176" s="36">
        <v>17622</v>
      </c>
      <c r="F176" s="37">
        <v>1.69</v>
      </c>
      <c r="G176" s="38"/>
      <c r="H176" s="67">
        <v>1</v>
      </c>
      <c r="I176" s="68"/>
      <c r="J176" s="66">
        <v>1.4</v>
      </c>
      <c r="K176" s="66">
        <v>1.68</v>
      </c>
      <c r="L176" s="66">
        <v>2.23</v>
      </c>
      <c r="M176" s="69">
        <v>2.57</v>
      </c>
      <c r="N176" s="40"/>
      <c r="O176" s="41">
        <f t="shared" si="1664"/>
        <v>0</v>
      </c>
      <c r="P176" s="74">
        <v>0</v>
      </c>
      <c r="Q176" s="41">
        <f t="shared" si="1665"/>
        <v>0</v>
      </c>
      <c r="R176" s="46"/>
      <c r="S176" s="41">
        <f t="shared" si="1666"/>
        <v>0</v>
      </c>
      <c r="T176" s="40"/>
      <c r="U176" s="41">
        <f t="shared" si="1667"/>
        <v>0</v>
      </c>
      <c r="V176" s="40"/>
      <c r="W176" s="41">
        <f t="shared" si="1668"/>
        <v>0</v>
      </c>
      <c r="X176" s="40"/>
      <c r="Y176" s="41">
        <f t="shared" si="1669"/>
        <v>0</v>
      </c>
      <c r="Z176" s="46"/>
      <c r="AA176" s="41">
        <f t="shared" si="1670"/>
        <v>0</v>
      </c>
      <c r="AB176" s="40"/>
      <c r="AC176" s="41">
        <f t="shared" si="1671"/>
        <v>0</v>
      </c>
      <c r="AD176" s="46"/>
      <c r="AE176" s="40">
        <f>SUM(AD176*$E176*$F176*$H176*$K176*$AE$10)</f>
        <v>0</v>
      </c>
      <c r="AF176" s="46"/>
      <c r="AG176" s="40">
        <f t="shared" si="1672"/>
        <v>0</v>
      </c>
      <c r="AH176" s="40">
        <v>0</v>
      </c>
      <c r="AI176" s="43">
        <f t="shared" si="1673"/>
        <v>0</v>
      </c>
      <c r="AJ176" s="40"/>
      <c r="AK176" s="43">
        <f t="shared" si="1674"/>
        <v>0</v>
      </c>
      <c r="AL176" s="40"/>
      <c r="AM176" s="43">
        <f t="shared" si="1675"/>
        <v>0</v>
      </c>
      <c r="AN176" s="40"/>
      <c r="AO176" s="43">
        <f t="shared" si="1676"/>
        <v>0</v>
      </c>
      <c r="AP176" s="40"/>
      <c r="AQ176" s="43">
        <f t="shared" si="1677"/>
        <v>0</v>
      </c>
      <c r="AR176" s="40"/>
      <c r="AS176" s="43">
        <f t="shared" si="1678"/>
        <v>0</v>
      </c>
      <c r="AT176" s="40"/>
      <c r="AU176" s="43">
        <f t="shared" si="1679"/>
        <v>0</v>
      </c>
      <c r="AV176" s="40"/>
      <c r="AW176" s="43">
        <f t="shared" si="1680"/>
        <v>0</v>
      </c>
      <c r="AX176" s="40"/>
      <c r="AY176" s="43">
        <f t="shared" si="1681"/>
        <v>0</v>
      </c>
      <c r="AZ176" s="40"/>
      <c r="BA176" s="43">
        <f t="shared" si="1682"/>
        <v>0</v>
      </c>
      <c r="BB176" s="40"/>
      <c r="BC176" s="43">
        <f t="shared" si="1683"/>
        <v>0</v>
      </c>
      <c r="BD176" s="40"/>
      <c r="BE176" s="43">
        <f t="shared" si="1684"/>
        <v>0</v>
      </c>
      <c r="BF176" s="40"/>
      <c r="BG176" s="43">
        <f t="shared" si="1685"/>
        <v>0</v>
      </c>
      <c r="BH176" s="40"/>
      <c r="BI176" s="43">
        <f t="shared" si="1686"/>
        <v>0</v>
      </c>
      <c r="BJ176" s="40"/>
      <c r="BK176" s="43">
        <f t="shared" si="1687"/>
        <v>0</v>
      </c>
      <c r="BL176" s="40"/>
      <c r="BM176" s="43">
        <f t="shared" si="1688"/>
        <v>0</v>
      </c>
      <c r="BN176" s="76"/>
      <c r="BO176" s="43">
        <f t="shared" si="1689"/>
        <v>0</v>
      </c>
      <c r="BP176" s="40"/>
      <c r="BQ176" s="43">
        <f t="shared" si="1690"/>
        <v>0</v>
      </c>
      <c r="BR176" s="40"/>
      <c r="BS176" s="43">
        <f t="shared" si="1691"/>
        <v>0</v>
      </c>
      <c r="BT176" s="40"/>
      <c r="BU176" s="43">
        <f t="shared" si="1692"/>
        <v>0</v>
      </c>
      <c r="BV176" s="40"/>
      <c r="BW176" s="43">
        <f t="shared" si="1693"/>
        <v>0</v>
      </c>
      <c r="BX176" s="40"/>
      <c r="BY176" s="43">
        <f t="shared" si="1694"/>
        <v>0</v>
      </c>
      <c r="BZ176" s="57"/>
      <c r="CA176" s="43">
        <f t="shared" si="1695"/>
        <v>0</v>
      </c>
      <c r="CB176" s="46"/>
      <c r="CC176" s="43">
        <f t="shared" si="1696"/>
        <v>0</v>
      </c>
      <c r="CD176" s="40"/>
      <c r="CE176" s="43">
        <f t="shared" si="1697"/>
        <v>0</v>
      </c>
      <c r="CF176" s="40"/>
      <c r="CG176" s="43">
        <f t="shared" si="1698"/>
        <v>0</v>
      </c>
      <c r="CH176" s="46"/>
      <c r="CI176" s="43">
        <f t="shared" si="1699"/>
        <v>0</v>
      </c>
      <c r="CJ176" s="46"/>
      <c r="CK176" s="43">
        <f t="shared" si="1700"/>
        <v>0</v>
      </c>
      <c r="CL176" s="40"/>
      <c r="CM176" s="43">
        <f t="shared" si="1701"/>
        <v>0</v>
      </c>
      <c r="CN176" s="40"/>
      <c r="CO176" s="43">
        <f t="shared" si="1702"/>
        <v>0</v>
      </c>
      <c r="CP176" s="46"/>
      <c r="CQ176" s="43">
        <f t="shared" si="1703"/>
        <v>0</v>
      </c>
      <c r="CR176" s="40"/>
      <c r="CS176" s="43">
        <f t="shared" si="1704"/>
        <v>0</v>
      </c>
      <c r="CT176" s="40"/>
      <c r="CU176" s="43">
        <f t="shared" si="1705"/>
        <v>0</v>
      </c>
      <c r="CV176" s="40"/>
      <c r="CW176" s="43">
        <f t="shared" si="1706"/>
        <v>0</v>
      </c>
      <c r="CX176" s="40"/>
      <c r="CY176" s="43">
        <f t="shared" si="1707"/>
        <v>0</v>
      </c>
      <c r="CZ176" s="40"/>
      <c r="DA176" s="43">
        <f t="shared" si="1708"/>
        <v>0</v>
      </c>
      <c r="DB176" s="40"/>
      <c r="DC176" s="43">
        <f t="shared" si="1709"/>
        <v>0</v>
      </c>
      <c r="DD176" s="40"/>
      <c r="DE176" s="40">
        <f t="shared" si="1710"/>
        <v>0</v>
      </c>
      <c r="DF176" s="44">
        <v>0</v>
      </c>
      <c r="DG176" s="40">
        <f t="shared" si="1711"/>
        <v>0</v>
      </c>
      <c r="DH176" s="40"/>
      <c r="DI176" s="40">
        <f t="shared" si="1712"/>
        <v>0</v>
      </c>
      <c r="DJ176" s="40"/>
      <c r="DK176" s="40">
        <f t="shared" si="1713"/>
        <v>0</v>
      </c>
      <c r="DL176" s="40"/>
      <c r="DM176" s="41">
        <f t="shared" si="1714"/>
        <v>0</v>
      </c>
      <c r="DN176" s="40"/>
      <c r="DO176" s="41">
        <f t="shared" si="1715"/>
        <v>0</v>
      </c>
      <c r="DP176" s="40"/>
      <c r="DQ176" s="43">
        <f t="shared" si="1716"/>
        <v>0</v>
      </c>
      <c r="DR176" s="40"/>
      <c r="DS176" s="46"/>
      <c r="DT176" s="40"/>
      <c r="DU176" s="41">
        <f t="shared" si="1717"/>
        <v>0</v>
      </c>
      <c r="DV176" s="40"/>
      <c r="DW176" s="41">
        <f t="shared" si="1718"/>
        <v>0</v>
      </c>
      <c r="DX176" s="40"/>
      <c r="DY176" s="46"/>
      <c r="DZ176" s="45"/>
      <c r="EA176" s="45"/>
      <c r="EB176" s="40"/>
      <c r="EC176" s="46">
        <f t="shared" si="1719"/>
        <v>0</v>
      </c>
      <c r="ED176" s="40"/>
      <c r="EE176" s="40"/>
      <c r="EF176" s="40"/>
      <c r="EG176" s="47">
        <f t="shared" si="1720"/>
        <v>0</v>
      </c>
      <c r="EH176" s="77"/>
      <c r="EI176" s="77"/>
      <c r="EJ176" s="77"/>
      <c r="EK176" s="77"/>
      <c r="EL176" s="47"/>
      <c r="EM176" s="77"/>
      <c r="EN176" s="48">
        <f t="shared" si="1721"/>
        <v>0</v>
      </c>
      <c r="EO176" s="48">
        <f t="shared" si="1721"/>
        <v>0</v>
      </c>
    </row>
    <row r="177" spans="1:145" ht="30" customHeight="1" x14ac:dyDescent="0.25">
      <c r="A177" s="34"/>
      <c r="B177" s="34">
        <v>132</v>
      </c>
      <c r="C177" s="153" t="s">
        <v>416</v>
      </c>
      <c r="D177" s="80" t="s">
        <v>417</v>
      </c>
      <c r="E177" s="36">
        <v>17622</v>
      </c>
      <c r="F177" s="37">
        <v>2.4900000000000002</v>
      </c>
      <c r="G177" s="38"/>
      <c r="H177" s="67">
        <v>1</v>
      </c>
      <c r="I177" s="68"/>
      <c r="J177" s="66">
        <v>1.4</v>
      </c>
      <c r="K177" s="66">
        <v>1.68</v>
      </c>
      <c r="L177" s="66">
        <v>2.23</v>
      </c>
      <c r="M177" s="69">
        <v>2.57</v>
      </c>
      <c r="N177" s="40"/>
      <c r="O177" s="41">
        <f t="shared" si="1664"/>
        <v>0</v>
      </c>
      <c r="P177" s="74">
        <v>0</v>
      </c>
      <c r="Q177" s="41">
        <f t="shared" si="1665"/>
        <v>0</v>
      </c>
      <c r="R177" s="46"/>
      <c r="S177" s="41">
        <f t="shared" si="1666"/>
        <v>0</v>
      </c>
      <c r="T177" s="40"/>
      <c r="U177" s="41">
        <f t="shared" si="1667"/>
        <v>0</v>
      </c>
      <c r="V177" s="40"/>
      <c r="W177" s="41">
        <f t="shared" si="1668"/>
        <v>0</v>
      </c>
      <c r="X177" s="40"/>
      <c r="Y177" s="41">
        <f t="shared" si="1669"/>
        <v>0</v>
      </c>
      <c r="Z177" s="46"/>
      <c r="AA177" s="41">
        <f t="shared" si="1670"/>
        <v>0</v>
      </c>
      <c r="AB177" s="40"/>
      <c r="AC177" s="41">
        <f t="shared" si="1671"/>
        <v>0</v>
      </c>
      <c r="AD177" s="46"/>
      <c r="AE177" s="40">
        <f>SUM(AD177*$E177*$F177*$H177*$K177*$AE$10)</f>
        <v>0</v>
      </c>
      <c r="AF177" s="46"/>
      <c r="AG177" s="40">
        <f t="shared" si="1672"/>
        <v>0</v>
      </c>
      <c r="AH177" s="40">
        <v>2</v>
      </c>
      <c r="AI177" s="43">
        <f t="shared" si="1673"/>
        <v>122860.584</v>
      </c>
      <c r="AJ177" s="40"/>
      <c r="AK177" s="43">
        <f t="shared" si="1674"/>
        <v>0</v>
      </c>
      <c r="AL177" s="40"/>
      <c r="AM177" s="43">
        <f t="shared" si="1675"/>
        <v>0</v>
      </c>
      <c r="AN177" s="40"/>
      <c r="AO177" s="43">
        <f t="shared" si="1676"/>
        <v>0</v>
      </c>
      <c r="AP177" s="40"/>
      <c r="AQ177" s="43">
        <f t="shared" si="1677"/>
        <v>0</v>
      </c>
      <c r="AR177" s="40"/>
      <c r="AS177" s="43">
        <f t="shared" si="1678"/>
        <v>0</v>
      </c>
      <c r="AT177" s="40"/>
      <c r="AU177" s="43">
        <f t="shared" si="1679"/>
        <v>0</v>
      </c>
      <c r="AV177" s="40"/>
      <c r="AW177" s="43">
        <f t="shared" si="1680"/>
        <v>0</v>
      </c>
      <c r="AX177" s="40"/>
      <c r="AY177" s="43">
        <f t="shared" si="1681"/>
        <v>0</v>
      </c>
      <c r="AZ177" s="40"/>
      <c r="BA177" s="43">
        <f t="shared" si="1682"/>
        <v>0</v>
      </c>
      <c r="BB177" s="40"/>
      <c r="BC177" s="43">
        <f t="shared" si="1683"/>
        <v>0</v>
      </c>
      <c r="BD177" s="40"/>
      <c r="BE177" s="43">
        <f t="shared" si="1684"/>
        <v>0</v>
      </c>
      <c r="BF177" s="40"/>
      <c r="BG177" s="43">
        <f t="shared" si="1685"/>
        <v>0</v>
      </c>
      <c r="BH177" s="40"/>
      <c r="BI177" s="43">
        <f t="shared" si="1686"/>
        <v>0</v>
      </c>
      <c r="BJ177" s="40"/>
      <c r="BK177" s="43">
        <f t="shared" si="1687"/>
        <v>0</v>
      </c>
      <c r="BL177" s="40"/>
      <c r="BM177" s="43">
        <f t="shared" si="1688"/>
        <v>0</v>
      </c>
      <c r="BN177" s="76"/>
      <c r="BO177" s="43">
        <f t="shared" si="1689"/>
        <v>0</v>
      </c>
      <c r="BP177" s="40"/>
      <c r="BQ177" s="43">
        <f t="shared" si="1690"/>
        <v>0</v>
      </c>
      <c r="BR177" s="40"/>
      <c r="BS177" s="43">
        <f t="shared" si="1691"/>
        <v>0</v>
      </c>
      <c r="BT177" s="40"/>
      <c r="BU177" s="43">
        <f t="shared" si="1692"/>
        <v>0</v>
      </c>
      <c r="BV177" s="40"/>
      <c r="BW177" s="43">
        <f t="shared" si="1693"/>
        <v>0</v>
      </c>
      <c r="BX177" s="40"/>
      <c r="BY177" s="43">
        <f t="shared" si="1694"/>
        <v>0</v>
      </c>
      <c r="BZ177" s="57"/>
      <c r="CA177" s="43">
        <f t="shared" si="1695"/>
        <v>0</v>
      </c>
      <c r="CB177" s="46"/>
      <c r="CC177" s="43">
        <f t="shared" si="1696"/>
        <v>0</v>
      </c>
      <c r="CD177" s="40"/>
      <c r="CE177" s="43">
        <f t="shared" si="1697"/>
        <v>0</v>
      </c>
      <c r="CF177" s="40"/>
      <c r="CG177" s="43">
        <f t="shared" si="1698"/>
        <v>0</v>
      </c>
      <c r="CH177" s="46"/>
      <c r="CI177" s="43">
        <f t="shared" si="1699"/>
        <v>0</v>
      </c>
      <c r="CJ177" s="46"/>
      <c r="CK177" s="43">
        <f t="shared" si="1700"/>
        <v>0</v>
      </c>
      <c r="CL177" s="40"/>
      <c r="CM177" s="43">
        <f t="shared" si="1701"/>
        <v>0</v>
      </c>
      <c r="CN177" s="40"/>
      <c r="CO177" s="43">
        <f t="shared" si="1702"/>
        <v>0</v>
      </c>
      <c r="CP177" s="46"/>
      <c r="CQ177" s="43">
        <f t="shared" si="1703"/>
        <v>0</v>
      </c>
      <c r="CR177" s="40"/>
      <c r="CS177" s="43">
        <f t="shared" si="1704"/>
        <v>0</v>
      </c>
      <c r="CT177" s="40"/>
      <c r="CU177" s="43">
        <f t="shared" si="1705"/>
        <v>0</v>
      </c>
      <c r="CV177" s="40"/>
      <c r="CW177" s="43">
        <f t="shared" si="1706"/>
        <v>0</v>
      </c>
      <c r="CX177" s="40"/>
      <c r="CY177" s="43">
        <f t="shared" si="1707"/>
        <v>0</v>
      </c>
      <c r="CZ177" s="40"/>
      <c r="DA177" s="43">
        <f t="shared" si="1708"/>
        <v>0</v>
      </c>
      <c r="DB177" s="40"/>
      <c r="DC177" s="43">
        <f t="shared" si="1709"/>
        <v>0</v>
      </c>
      <c r="DD177" s="40"/>
      <c r="DE177" s="40">
        <f t="shared" si="1710"/>
        <v>0</v>
      </c>
      <c r="DF177" s="44">
        <v>0</v>
      </c>
      <c r="DG177" s="40">
        <f t="shared" si="1711"/>
        <v>0</v>
      </c>
      <c r="DH177" s="40"/>
      <c r="DI177" s="40">
        <f t="shared" si="1712"/>
        <v>0</v>
      </c>
      <c r="DJ177" s="40"/>
      <c r="DK177" s="40">
        <f t="shared" si="1713"/>
        <v>0</v>
      </c>
      <c r="DL177" s="40"/>
      <c r="DM177" s="41">
        <f t="shared" si="1714"/>
        <v>0</v>
      </c>
      <c r="DN177" s="40"/>
      <c r="DO177" s="41">
        <f t="shared" si="1715"/>
        <v>0</v>
      </c>
      <c r="DP177" s="40"/>
      <c r="DQ177" s="43">
        <f t="shared" si="1716"/>
        <v>0</v>
      </c>
      <c r="DR177" s="40"/>
      <c r="DS177" s="46"/>
      <c r="DT177" s="40"/>
      <c r="DU177" s="41">
        <f t="shared" si="1717"/>
        <v>0</v>
      </c>
      <c r="DV177" s="40"/>
      <c r="DW177" s="41">
        <f t="shared" si="1718"/>
        <v>0</v>
      </c>
      <c r="DX177" s="40"/>
      <c r="DY177" s="46"/>
      <c r="DZ177" s="45"/>
      <c r="EA177" s="45"/>
      <c r="EB177" s="40"/>
      <c r="EC177" s="46">
        <f t="shared" si="1719"/>
        <v>0</v>
      </c>
      <c r="ED177" s="40"/>
      <c r="EE177" s="40"/>
      <c r="EF177" s="40"/>
      <c r="EG177" s="47">
        <f t="shared" si="1720"/>
        <v>0</v>
      </c>
      <c r="EH177" s="77"/>
      <c r="EI177" s="77"/>
      <c r="EJ177" s="77"/>
      <c r="EK177" s="77"/>
      <c r="EL177" s="47"/>
      <c r="EM177" s="77"/>
      <c r="EN177" s="48">
        <f t="shared" si="1721"/>
        <v>2</v>
      </c>
      <c r="EO177" s="48">
        <f t="shared" si="1721"/>
        <v>122860.584</v>
      </c>
    </row>
    <row r="178" spans="1:145" ht="30" x14ac:dyDescent="0.25">
      <c r="A178" s="34"/>
      <c r="B178" s="34">
        <v>133</v>
      </c>
      <c r="C178" s="153" t="s">
        <v>418</v>
      </c>
      <c r="D178" s="80" t="s">
        <v>419</v>
      </c>
      <c r="E178" s="36">
        <v>17622</v>
      </c>
      <c r="F178" s="37">
        <v>1.05</v>
      </c>
      <c r="G178" s="38"/>
      <c r="H178" s="75">
        <v>0.9</v>
      </c>
      <c r="I178" s="75"/>
      <c r="J178" s="66">
        <v>1.4</v>
      </c>
      <c r="K178" s="66">
        <v>1.68</v>
      </c>
      <c r="L178" s="66">
        <v>2.23</v>
      </c>
      <c r="M178" s="69">
        <v>2.57</v>
      </c>
      <c r="N178" s="40">
        <v>2</v>
      </c>
      <c r="O178" s="41">
        <f t="shared" si="1664"/>
        <v>46627.811999999998</v>
      </c>
      <c r="P178" s="74">
        <v>1</v>
      </c>
      <c r="Q178" s="41">
        <f t="shared" si="1665"/>
        <v>23313.905999999999</v>
      </c>
      <c r="R178" s="46">
        <v>2</v>
      </c>
      <c r="S178" s="41">
        <f t="shared" si="1666"/>
        <v>46627.811999999998</v>
      </c>
      <c r="T178" s="40"/>
      <c r="U178" s="41">
        <f t="shared" si="1667"/>
        <v>0</v>
      </c>
      <c r="V178" s="40"/>
      <c r="W178" s="41">
        <f t="shared" si="1668"/>
        <v>0</v>
      </c>
      <c r="X178" s="40"/>
      <c r="Y178" s="41">
        <f t="shared" si="1669"/>
        <v>0</v>
      </c>
      <c r="Z178" s="46">
        <v>70</v>
      </c>
      <c r="AA178" s="41">
        <f t="shared" si="1670"/>
        <v>1631973.42</v>
      </c>
      <c r="AB178" s="40">
        <v>56</v>
      </c>
      <c r="AC178" s="41">
        <f t="shared" si="1671"/>
        <v>1305578.736</v>
      </c>
      <c r="AD178" s="46"/>
      <c r="AE178" s="40">
        <f>SUM(AD178*$E178*$F178*$H178*$K178*$AE$10)</f>
        <v>0</v>
      </c>
      <c r="AF178" s="46">
        <v>4</v>
      </c>
      <c r="AG178" s="40">
        <f t="shared" si="1672"/>
        <v>111906.7488</v>
      </c>
      <c r="AH178" s="40">
        <v>12</v>
      </c>
      <c r="AI178" s="43">
        <f t="shared" si="1673"/>
        <v>279766.87199999997</v>
      </c>
      <c r="AJ178" s="40"/>
      <c r="AK178" s="43">
        <f t="shared" si="1674"/>
        <v>0</v>
      </c>
      <c r="AL178" s="40">
        <v>25</v>
      </c>
      <c r="AM178" s="43">
        <f t="shared" si="1675"/>
        <v>582847.64999999991</v>
      </c>
      <c r="AN178" s="40"/>
      <c r="AO178" s="43">
        <f t="shared" si="1676"/>
        <v>0</v>
      </c>
      <c r="AP178" s="40">
        <v>30</v>
      </c>
      <c r="AQ178" s="43">
        <f t="shared" si="1677"/>
        <v>699417.17999999993</v>
      </c>
      <c r="AR178" s="40">
        <v>200</v>
      </c>
      <c r="AS178" s="43">
        <f t="shared" si="1678"/>
        <v>4662781.1999999993</v>
      </c>
      <c r="AT178" s="40">
        <v>110</v>
      </c>
      <c r="AU178" s="43">
        <f t="shared" si="1679"/>
        <v>2564529.66</v>
      </c>
      <c r="AV178" s="40"/>
      <c r="AW178" s="43">
        <f t="shared" si="1680"/>
        <v>0</v>
      </c>
      <c r="AX178" s="40">
        <v>100</v>
      </c>
      <c r="AY178" s="43">
        <f t="shared" si="1681"/>
        <v>2331390.5999999996</v>
      </c>
      <c r="AZ178" s="40"/>
      <c r="BA178" s="43">
        <f t="shared" si="1682"/>
        <v>0</v>
      </c>
      <c r="BB178" s="40">
        <v>12</v>
      </c>
      <c r="BC178" s="43">
        <f t="shared" si="1683"/>
        <v>279766.87199999997</v>
      </c>
      <c r="BD178" s="40"/>
      <c r="BE178" s="43">
        <f t="shared" si="1684"/>
        <v>0</v>
      </c>
      <c r="BF178" s="40"/>
      <c r="BG178" s="43">
        <f t="shared" si="1685"/>
        <v>0</v>
      </c>
      <c r="BH178" s="40"/>
      <c r="BI178" s="43">
        <f t="shared" si="1686"/>
        <v>0</v>
      </c>
      <c r="BJ178" s="40"/>
      <c r="BK178" s="43">
        <f t="shared" si="1687"/>
        <v>0</v>
      </c>
      <c r="BL178" s="40"/>
      <c r="BM178" s="43">
        <f t="shared" si="1688"/>
        <v>0</v>
      </c>
      <c r="BN178" s="76"/>
      <c r="BO178" s="43">
        <f t="shared" si="1689"/>
        <v>0</v>
      </c>
      <c r="BP178" s="40">
        <v>40</v>
      </c>
      <c r="BQ178" s="43">
        <f t="shared" si="1690"/>
        <v>932556.23999999987</v>
      </c>
      <c r="BR178" s="40"/>
      <c r="BS178" s="43">
        <f t="shared" si="1691"/>
        <v>0</v>
      </c>
      <c r="BT178" s="40">
        <v>35</v>
      </c>
      <c r="BU178" s="43">
        <f t="shared" si="1692"/>
        <v>815986.71</v>
      </c>
      <c r="BV178" s="40">
        <v>100</v>
      </c>
      <c r="BW178" s="43">
        <f t="shared" si="1693"/>
        <v>2331390.5999999996</v>
      </c>
      <c r="BX178" s="40">
        <v>157</v>
      </c>
      <c r="BY178" s="43">
        <f t="shared" si="1694"/>
        <v>3660283.2420000001</v>
      </c>
      <c r="BZ178" s="40">
        <v>0</v>
      </c>
      <c r="CA178" s="43">
        <f t="shared" si="1695"/>
        <v>0</v>
      </c>
      <c r="CB178" s="46">
        <v>48</v>
      </c>
      <c r="CC178" s="43">
        <f t="shared" si="1696"/>
        <v>1342880.9856</v>
      </c>
      <c r="CD178" s="40"/>
      <c r="CE178" s="43">
        <f t="shared" si="1697"/>
        <v>0</v>
      </c>
      <c r="CF178" s="40"/>
      <c r="CG178" s="43">
        <f t="shared" si="1698"/>
        <v>0</v>
      </c>
      <c r="CH178" s="46"/>
      <c r="CI178" s="43">
        <f t="shared" si="1699"/>
        <v>0</v>
      </c>
      <c r="CJ178" s="46"/>
      <c r="CK178" s="43">
        <f t="shared" si="1700"/>
        <v>0</v>
      </c>
      <c r="CL178" s="40"/>
      <c r="CM178" s="43">
        <f t="shared" si="1701"/>
        <v>0</v>
      </c>
      <c r="CN178" s="40">
        <v>20</v>
      </c>
      <c r="CO178" s="43">
        <f t="shared" si="1702"/>
        <v>559533.74399999995</v>
      </c>
      <c r="CP178" s="46">
        <v>121</v>
      </c>
      <c r="CQ178" s="43">
        <f t="shared" si="1703"/>
        <v>3385179.1512000002</v>
      </c>
      <c r="CR178" s="40">
        <v>85</v>
      </c>
      <c r="CS178" s="43">
        <f t="shared" si="1704"/>
        <v>2378018.412</v>
      </c>
      <c r="CT178" s="40">
        <v>30</v>
      </c>
      <c r="CU178" s="43">
        <f t="shared" si="1705"/>
        <v>839300.61600000004</v>
      </c>
      <c r="CV178" s="40">
        <v>10</v>
      </c>
      <c r="CW178" s="43">
        <f t="shared" si="1706"/>
        <v>279766.87199999997</v>
      </c>
      <c r="CX178" s="40">
        <v>40</v>
      </c>
      <c r="CY178" s="43">
        <f t="shared" si="1707"/>
        <v>1119067.4879999999</v>
      </c>
      <c r="CZ178" s="40">
        <v>10</v>
      </c>
      <c r="DA178" s="43">
        <f t="shared" si="1708"/>
        <v>279766.87199999997</v>
      </c>
      <c r="DB178" s="40"/>
      <c r="DC178" s="43">
        <f t="shared" si="1709"/>
        <v>0</v>
      </c>
      <c r="DD178" s="40">
        <v>10</v>
      </c>
      <c r="DE178" s="40">
        <f t="shared" si="1710"/>
        <v>279766.87199999997</v>
      </c>
      <c r="DF178" s="70">
        <v>4</v>
      </c>
      <c r="DG178" s="40">
        <f t="shared" si="1711"/>
        <v>111906.7488</v>
      </c>
      <c r="DH178" s="40">
        <v>2</v>
      </c>
      <c r="DI178" s="40">
        <f t="shared" si="1712"/>
        <v>74271.443400000004</v>
      </c>
      <c r="DJ178" s="40">
        <v>15</v>
      </c>
      <c r="DK178" s="40">
        <f t="shared" si="1713"/>
        <v>641965.05449999997</v>
      </c>
      <c r="DL178" s="40"/>
      <c r="DM178" s="41">
        <f t="shared" si="1714"/>
        <v>0</v>
      </c>
      <c r="DN178" s="40"/>
      <c r="DO178" s="41">
        <f t="shared" si="1715"/>
        <v>0</v>
      </c>
      <c r="DP178" s="40"/>
      <c r="DQ178" s="43">
        <f t="shared" si="1716"/>
        <v>0</v>
      </c>
      <c r="DR178" s="40"/>
      <c r="DS178" s="46"/>
      <c r="DT178" s="40"/>
      <c r="DU178" s="41">
        <f t="shared" si="1717"/>
        <v>0</v>
      </c>
      <c r="DV178" s="40"/>
      <c r="DW178" s="41">
        <f t="shared" si="1718"/>
        <v>0</v>
      </c>
      <c r="DX178" s="40"/>
      <c r="DY178" s="46"/>
      <c r="DZ178" s="45"/>
      <c r="EA178" s="45"/>
      <c r="EB178" s="40"/>
      <c r="EC178" s="46">
        <f t="shared" si="1719"/>
        <v>0</v>
      </c>
      <c r="ED178" s="40"/>
      <c r="EE178" s="40"/>
      <c r="EF178" s="40"/>
      <c r="EG178" s="47">
        <f t="shared" si="1720"/>
        <v>0</v>
      </c>
      <c r="EH178" s="77"/>
      <c r="EI178" s="77"/>
      <c r="EJ178" s="77"/>
      <c r="EK178" s="77"/>
      <c r="EL178" s="47"/>
      <c r="EM178" s="77"/>
      <c r="EN178" s="48">
        <f t="shared" si="1721"/>
        <v>1351</v>
      </c>
      <c r="EO178" s="48">
        <f t="shared" si="1721"/>
        <v>33598169.520299993</v>
      </c>
    </row>
    <row r="179" spans="1:145" s="158" customFormat="1" ht="15" x14ac:dyDescent="0.25">
      <c r="A179" s="217">
        <v>30</v>
      </c>
      <c r="B179" s="217"/>
      <c r="C179" s="236" t="s">
        <v>420</v>
      </c>
      <c r="D179" s="234" t="s">
        <v>421</v>
      </c>
      <c r="E179" s="228">
        <v>17622</v>
      </c>
      <c r="F179" s="229"/>
      <c r="G179" s="230"/>
      <c r="H179" s="221"/>
      <c r="I179" s="221"/>
      <c r="J179" s="66">
        <v>1.4</v>
      </c>
      <c r="K179" s="66">
        <v>1.68</v>
      </c>
      <c r="L179" s="66">
        <v>2.23</v>
      </c>
      <c r="M179" s="69">
        <v>2.57</v>
      </c>
      <c r="N179" s="231">
        <f t="shared" ref="N179:Z179" si="1722">SUM(N180:N185)</f>
        <v>10</v>
      </c>
      <c r="O179" s="231">
        <f t="shared" si="1722"/>
        <v>197366.39999999999</v>
      </c>
      <c r="P179" s="231">
        <f t="shared" ref="P179" si="1723">SUM(P180:P185)</f>
        <v>0</v>
      </c>
      <c r="Q179" s="231">
        <f>SUM(Q180:Q185)</f>
        <v>0</v>
      </c>
      <c r="R179" s="231">
        <f t="shared" si="1722"/>
        <v>0</v>
      </c>
      <c r="S179" s="231">
        <f>SUM(S180:S185)</f>
        <v>0</v>
      </c>
      <c r="T179" s="231">
        <f t="shared" si="1722"/>
        <v>0</v>
      </c>
      <c r="U179" s="231">
        <f>SUM(U180:U185)</f>
        <v>0</v>
      </c>
      <c r="V179" s="231">
        <f t="shared" si="1722"/>
        <v>0</v>
      </c>
      <c r="W179" s="231">
        <f>SUM(W180:W185)</f>
        <v>0</v>
      </c>
      <c r="X179" s="231">
        <f t="shared" si="1722"/>
        <v>0</v>
      </c>
      <c r="Y179" s="231">
        <f>SUM(Y180:Y185)</f>
        <v>0</v>
      </c>
      <c r="Z179" s="231">
        <f t="shared" si="1722"/>
        <v>10</v>
      </c>
      <c r="AA179" s="231">
        <f>SUM(AA180:AA185)</f>
        <v>537823.44000000006</v>
      </c>
      <c r="AB179" s="231">
        <f t="shared" ref="AB179:AH179" si="1724">SUM(AB180:AB185)</f>
        <v>0</v>
      </c>
      <c r="AC179" s="231">
        <f>SUM(AC180:AC185)</f>
        <v>0</v>
      </c>
      <c r="AD179" s="231">
        <f t="shared" ref="AD179" si="1725">SUM(AD180:AD185)</f>
        <v>4</v>
      </c>
      <c r="AE179" s="231">
        <f t="shared" si="1724"/>
        <v>305523.18719999999</v>
      </c>
      <c r="AF179" s="231">
        <f>SUM(AF180:AF185)</f>
        <v>0</v>
      </c>
      <c r="AG179" s="231">
        <f t="shared" si="1724"/>
        <v>0</v>
      </c>
      <c r="AH179" s="231">
        <f t="shared" si="1724"/>
        <v>17</v>
      </c>
      <c r="AI179" s="231">
        <f>SUM(AI180:AI185)</f>
        <v>888395.50800000003</v>
      </c>
      <c r="AJ179" s="231">
        <f t="shared" ref="AJ179:AP179" si="1726">SUM(AJ180:AJ185)</f>
        <v>0</v>
      </c>
      <c r="AK179" s="231">
        <f>SUM(AK180:AK185)</f>
        <v>0</v>
      </c>
      <c r="AL179" s="231">
        <f t="shared" si="1726"/>
        <v>0</v>
      </c>
      <c r="AM179" s="231">
        <f>SUM(AM180:AM185)</f>
        <v>0</v>
      </c>
      <c r="AN179" s="231">
        <f t="shared" si="1726"/>
        <v>0</v>
      </c>
      <c r="AO179" s="231">
        <f>SUM(AO180:AO185)</f>
        <v>0</v>
      </c>
      <c r="AP179" s="231">
        <f t="shared" si="1726"/>
        <v>153</v>
      </c>
      <c r="AQ179" s="231">
        <f>SUM(AQ180:AQ185)</f>
        <v>8719647.5519999992</v>
      </c>
      <c r="AR179" s="231">
        <f t="shared" ref="AR179:BB179" si="1727">SUM(AR180:AR185)</f>
        <v>0</v>
      </c>
      <c r="AS179" s="231">
        <f>SUM(AS180:AS185)</f>
        <v>0</v>
      </c>
      <c r="AT179" s="231">
        <f t="shared" si="1727"/>
        <v>0</v>
      </c>
      <c r="AU179" s="231">
        <f>SUM(AU180:AU185)</f>
        <v>0</v>
      </c>
      <c r="AV179" s="231">
        <f t="shared" si="1727"/>
        <v>0</v>
      </c>
      <c r="AW179" s="231">
        <f>SUM(AW180:AW185)</f>
        <v>0</v>
      </c>
      <c r="AX179" s="231">
        <f t="shared" si="1727"/>
        <v>0</v>
      </c>
      <c r="AY179" s="231">
        <f>SUM(AY180:AY185)</f>
        <v>0</v>
      </c>
      <c r="AZ179" s="231">
        <f t="shared" si="1727"/>
        <v>0</v>
      </c>
      <c r="BA179" s="231">
        <f>SUM(BA180:BA185)</f>
        <v>0</v>
      </c>
      <c r="BB179" s="231">
        <f t="shared" si="1727"/>
        <v>0</v>
      </c>
      <c r="BC179" s="231">
        <f>SUM(BC180:BC185)</f>
        <v>0</v>
      </c>
      <c r="BD179" s="231">
        <f t="shared" ref="BD179:BN179" si="1728">SUM(BD180:BD185)</f>
        <v>0</v>
      </c>
      <c r="BE179" s="231">
        <f>SUM(BE180:BE185)</f>
        <v>0</v>
      </c>
      <c r="BF179" s="231">
        <f t="shared" si="1728"/>
        <v>4</v>
      </c>
      <c r="BG179" s="231">
        <f>SUM(BG180:BG185)</f>
        <v>78946.559999999998</v>
      </c>
      <c r="BH179" s="231">
        <f t="shared" si="1728"/>
        <v>0</v>
      </c>
      <c r="BI179" s="231">
        <f>SUM(BI180:BI185)</f>
        <v>0</v>
      </c>
      <c r="BJ179" s="231">
        <f t="shared" si="1728"/>
        <v>0</v>
      </c>
      <c r="BK179" s="231">
        <f>SUM(BK180:BK185)</f>
        <v>0</v>
      </c>
      <c r="BL179" s="231">
        <f t="shared" si="1728"/>
        <v>0</v>
      </c>
      <c r="BM179" s="231">
        <f>SUM(BM180:BM185)</f>
        <v>0</v>
      </c>
      <c r="BN179" s="231">
        <f t="shared" si="1728"/>
        <v>0</v>
      </c>
      <c r="BO179" s="231">
        <f>SUM(BO180:BO185)</f>
        <v>0</v>
      </c>
      <c r="BP179" s="231">
        <f t="shared" ref="BP179:DV179" si="1729">SUM(BP180:BP185)</f>
        <v>0</v>
      </c>
      <c r="BQ179" s="231">
        <f>SUM(BQ180:BQ185)</f>
        <v>0</v>
      </c>
      <c r="BR179" s="231">
        <f t="shared" si="1729"/>
        <v>0</v>
      </c>
      <c r="BS179" s="231">
        <f>SUM(BS180:BS185)</f>
        <v>0</v>
      </c>
      <c r="BT179" s="231">
        <f t="shared" si="1729"/>
        <v>0</v>
      </c>
      <c r="BU179" s="231">
        <f>SUM(BU180:BU185)</f>
        <v>0</v>
      </c>
      <c r="BV179" s="231">
        <f t="shared" si="1729"/>
        <v>0</v>
      </c>
      <c r="BW179" s="231">
        <f>SUM(BW180:BW185)</f>
        <v>0</v>
      </c>
      <c r="BX179" s="231">
        <f t="shared" si="1729"/>
        <v>3</v>
      </c>
      <c r="BY179" s="231">
        <f>SUM(BY180:BY185)</f>
        <v>59209.919999999998</v>
      </c>
      <c r="BZ179" s="231">
        <f t="shared" si="1729"/>
        <v>0</v>
      </c>
      <c r="CA179" s="231">
        <f>SUM(CA180:CA185)</f>
        <v>0</v>
      </c>
      <c r="CB179" s="231">
        <f>SUM(CB180:CB185)</f>
        <v>0</v>
      </c>
      <c r="CC179" s="231">
        <f t="shared" si="1729"/>
        <v>0</v>
      </c>
      <c r="CD179" s="231">
        <f t="shared" si="1729"/>
        <v>0</v>
      </c>
      <c r="CE179" s="231">
        <f t="shared" si="1729"/>
        <v>0</v>
      </c>
      <c r="CF179" s="231">
        <f t="shared" si="1729"/>
        <v>0</v>
      </c>
      <c r="CG179" s="231">
        <f t="shared" si="1729"/>
        <v>0</v>
      </c>
      <c r="CH179" s="231">
        <f t="shared" si="1729"/>
        <v>2</v>
      </c>
      <c r="CI179" s="231">
        <f t="shared" si="1729"/>
        <v>47367.936000000002</v>
      </c>
      <c r="CJ179" s="231">
        <f t="shared" si="1729"/>
        <v>0</v>
      </c>
      <c r="CK179" s="231">
        <f t="shared" si="1729"/>
        <v>0</v>
      </c>
      <c r="CL179" s="231">
        <f t="shared" si="1729"/>
        <v>0</v>
      </c>
      <c r="CM179" s="231">
        <f t="shared" si="1729"/>
        <v>0</v>
      </c>
      <c r="CN179" s="231">
        <f t="shared" si="1729"/>
        <v>0</v>
      </c>
      <c r="CO179" s="231">
        <f t="shared" si="1729"/>
        <v>0</v>
      </c>
      <c r="CP179" s="231">
        <f t="shared" si="1729"/>
        <v>0</v>
      </c>
      <c r="CQ179" s="231">
        <f t="shared" si="1729"/>
        <v>0</v>
      </c>
      <c r="CR179" s="231">
        <f t="shared" si="1729"/>
        <v>20</v>
      </c>
      <c r="CS179" s="231">
        <f t="shared" si="1729"/>
        <v>1290776.2560000001</v>
      </c>
      <c r="CT179" s="231">
        <f t="shared" si="1729"/>
        <v>1</v>
      </c>
      <c r="CU179" s="231">
        <f t="shared" si="1729"/>
        <v>23683.968000000001</v>
      </c>
      <c r="CV179" s="231">
        <f t="shared" si="1729"/>
        <v>0</v>
      </c>
      <c r="CW179" s="231">
        <f t="shared" si="1729"/>
        <v>0</v>
      </c>
      <c r="CX179" s="231">
        <f t="shared" si="1729"/>
        <v>0</v>
      </c>
      <c r="CY179" s="231">
        <f t="shared" si="1729"/>
        <v>0</v>
      </c>
      <c r="CZ179" s="231">
        <f t="shared" si="1729"/>
        <v>0</v>
      </c>
      <c r="DA179" s="231">
        <f t="shared" si="1729"/>
        <v>0</v>
      </c>
      <c r="DB179" s="231">
        <f t="shared" si="1729"/>
        <v>0</v>
      </c>
      <c r="DC179" s="231">
        <f t="shared" si="1729"/>
        <v>0</v>
      </c>
      <c r="DD179" s="231">
        <f t="shared" si="1729"/>
        <v>0</v>
      </c>
      <c r="DE179" s="231">
        <f t="shared" si="1729"/>
        <v>0</v>
      </c>
      <c r="DF179" s="231">
        <f t="shared" si="1729"/>
        <v>1</v>
      </c>
      <c r="DG179" s="231">
        <f t="shared" si="1729"/>
        <v>23683.968000000001</v>
      </c>
      <c r="DH179" s="231">
        <f>SUM(DH180:DH185)</f>
        <v>0</v>
      </c>
      <c r="DI179" s="231">
        <f t="shared" si="1729"/>
        <v>0</v>
      </c>
      <c r="DJ179" s="231">
        <f>SUM(DJ180:DJ185)</f>
        <v>0</v>
      </c>
      <c r="DK179" s="231">
        <f t="shared" si="1729"/>
        <v>0</v>
      </c>
      <c r="DL179" s="231">
        <f t="shared" si="1729"/>
        <v>0</v>
      </c>
      <c r="DM179" s="231">
        <f>SUM(DM180:DM185)</f>
        <v>0</v>
      </c>
      <c r="DN179" s="231">
        <f t="shared" ref="DN179" si="1730">SUM(DN180:DN185)</f>
        <v>0</v>
      </c>
      <c r="DO179" s="231">
        <f>SUM(DO180:DO185)</f>
        <v>0</v>
      </c>
      <c r="DP179" s="231">
        <f t="shared" si="1729"/>
        <v>0</v>
      </c>
      <c r="DQ179" s="231">
        <f t="shared" si="1729"/>
        <v>0</v>
      </c>
      <c r="DR179" s="231">
        <f t="shared" si="1729"/>
        <v>0</v>
      </c>
      <c r="DS179" s="231">
        <f t="shared" si="1729"/>
        <v>0</v>
      </c>
      <c r="DT179" s="231">
        <f t="shared" si="1729"/>
        <v>0</v>
      </c>
      <c r="DU179" s="231">
        <f>SUM(DU180:DU185)</f>
        <v>0</v>
      </c>
      <c r="DV179" s="231">
        <f t="shared" si="1729"/>
        <v>0</v>
      </c>
      <c r="DW179" s="231">
        <f>SUM(DW180:DW185)</f>
        <v>0</v>
      </c>
      <c r="DX179" s="231">
        <f t="shared" ref="DX179:EO179" si="1731">SUM(DX180:DX185)</f>
        <v>0</v>
      </c>
      <c r="DY179" s="231">
        <f t="shared" si="1731"/>
        <v>0</v>
      </c>
      <c r="DZ179" s="231">
        <f t="shared" si="1731"/>
        <v>0</v>
      </c>
      <c r="EA179" s="231">
        <f t="shared" si="1731"/>
        <v>0</v>
      </c>
      <c r="EB179" s="231">
        <f t="shared" si="1731"/>
        <v>0</v>
      </c>
      <c r="EC179" s="231">
        <f t="shared" si="1731"/>
        <v>0</v>
      </c>
      <c r="ED179" s="231">
        <f t="shared" si="1731"/>
        <v>0</v>
      </c>
      <c r="EE179" s="231">
        <f t="shared" si="1731"/>
        <v>0</v>
      </c>
      <c r="EF179" s="231"/>
      <c r="EG179" s="231"/>
      <c r="EH179" s="231"/>
      <c r="EI179" s="231"/>
      <c r="EJ179" s="231"/>
      <c r="EK179" s="231"/>
      <c r="EL179" s="231"/>
      <c r="EM179" s="231"/>
      <c r="EN179" s="231">
        <f t="shared" si="1731"/>
        <v>225</v>
      </c>
      <c r="EO179" s="231">
        <f t="shared" si="1731"/>
        <v>12172424.6952</v>
      </c>
    </row>
    <row r="180" spans="1:145" ht="30" x14ac:dyDescent="0.25">
      <c r="A180" s="190"/>
      <c r="B180" s="190">
        <v>134</v>
      </c>
      <c r="C180" s="156" t="s">
        <v>422</v>
      </c>
      <c r="D180" s="209" t="s">
        <v>423</v>
      </c>
      <c r="E180" s="192">
        <v>17622</v>
      </c>
      <c r="F180" s="193">
        <v>0.8</v>
      </c>
      <c r="G180" s="194"/>
      <c r="H180" s="195">
        <v>1</v>
      </c>
      <c r="I180" s="157"/>
      <c r="J180" s="66">
        <v>1.4</v>
      </c>
      <c r="K180" s="66">
        <v>1.68</v>
      </c>
      <c r="L180" s="66">
        <v>2.23</v>
      </c>
      <c r="M180" s="69">
        <v>2.57</v>
      </c>
      <c r="N180" s="63">
        <v>10</v>
      </c>
      <c r="O180" s="41">
        <f t="shared" ref="O180:O185" si="1732">(N180*$E180*$F180*$H180*$J180*O$10)</f>
        <v>197366.39999999999</v>
      </c>
      <c r="P180" s="125"/>
      <c r="Q180" s="41">
        <f t="shared" ref="Q180:Q185" si="1733">(P180*$E180*$F180*$H180*$J180*Q$10)</f>
        <v>0</v>
      </c>
      <c r="R180" s="196"/>
      <c r="S180" s="41">
        <f t="shared" ref="S180:S185" si="1734">(R180*$E180*$F180*$H180*$J180*S$10)</f>
        <v>0</v>
      </c>
      <c r="T180" s="63"/>
      <c r="U180" s="41">
        <f t="shared" ref="U180:U185" si="1735">(T180*$E180*$F180*$H180*$J180*U$10)</f>
        <v>0</v>
      </c>
      <c r="V180" s="63"/>
      <c r="W180" s="41">
        <f t="shared" ref="W180:W185" si="1736">(V180*$E180*$F180*$H180*$J180*W$10)</f>
        <v>0</v>
      </c>
      <c r="X180" s="63"/>
      <c r="Y180" s="41">
        <f t="shared" ref="Y180:Y185" si="1737">(X180*$E180*$F180*$H180*$J180*Y$10)</f>
        <v>0</v>
      </c>
      <c r="Z180" s="196"/>
      <c r="AA180" s="41">
        <f t="shared" ref="AA180:AA185" si="1738">(Z180*$E180*$F180*$H180*$J180*AA$10)</f>
        <v>0</v>
      </c>
      <c r="AB180" s="63"/>
      <c r="AC180" s="41">
        <f t="shared" ref="AC180:AC185" si="1739">(AB180*$E180*$F180*$H180*$J180*AC$10)</f>
        <v>0</v>
      </c>
      <c r="AD180" s="196"/>
      <c r="AE180" s="63">
        <f t="shared" ref="AE180:AE185" si="1740">SUM(AD180*$E180*$F180*$H180*$K180*$AE$10)</f>
        <v>0</v>
      </c>
      <c r="AF180" s="196"/>
      <c r="AG180" s="63">
        <f t="shared" ref="AG180:AG185" si="1741">SUM(AF180*$E180*$F180*$H180*$K180)</f>
        <v>0</v>
      </c>
      <c r="AH180" s="40"/>
      <c r="AI180" s="43">
        <f t="shared" ref="AI180:AI185" si="1742">(AH180*$E180*$F180*$H180*$J180*AI$10)</f>
        <v>0</v>
      </c>
      <c r="AJ180" s="40"/>
      <c r="AK180" s="43">
        <f t="shared" ref="AK180:AK185" si="1743">(AJ180*$E180*$F180*$H180*$J180*AK$10)</f>
        <v>0</v>
      </c>
      <c r="AL180" s="40"/>
      <c r="AM180" s="43">
        <f t="shared" ref="AM180:AM185" si="1744">(AL180*$E180*$F180*$H180*$J180*AM$10)</f>
        <v>0</v>
      </c>
      <c r="AN180" s="40"/>
      <c r="AO180" s="43">
        <f t="shared" ref="AO180:AO185" si="1745">(AN180*$E180*$F180*$H180*$J180*AO$10)</f>
        <v>0</v>
      </c>
      <c r="AP180" s="40">
        <v>10</v>
      </c>
      <c r="AQ180" s="43">
        <f t="shared" ref="AQ180:AQ185" si="1746">(AP180*$E180*$F180*$H180*$J180*AQ$10)</f>
        <v>197366.39999999999</v>
      </c>
      <c r="AR180" s="40"/>
      <c r="AS180" s="43">
        <f t="shared" ref="AS180:AS185" si="1747">(AR180*$E180*$F180*$H180*$J180*AS$10)</f>
        <v>0</v>
      </c>
      <c r="AT180" s="40"/>
      <c r="AU180" s="43">
        <f t="shared" ref="AU180:AU185" si="1748">(AT180*$E180*$F180*$H180*$J180*AU$10)</f>
        <v>0</v>
      </c>
      <c r="AV180" s="40"/>
      <c r="AW180" s="43">
        <f t="shared" ref="AW180:AW185" si="1749">(AV180*$E180*$F180*$H180*$J180*AW$10)</f>
        <v>0</v>
      </c>
      <c r="AX180" s="40"/>
      <c r="AY180" s="43">
        <f t="shared" ref="AY180:AY185" si="1750">(AX180*$E180*$F180*$H180*$J180*AY$10)</f>
        <v>0</v>
      </c>
      <c r="AZ180" s="40"/>
      <c r="BA180" s="43">
        <f t="shared" ref="BA180:BA185" si="1751">(AZ180*$E180*$F180*$H180*$J180*BA$10)</f>
        <v>0</v>
      </c>
      <c r="BB180" s="40"/>
      <c r="BC180" s="43">
        <f t="shared" ref="BC180:BC185" si="1752">(BB180*$E180*$F180*$H180*$J180*BC$10)</f>
        <v>0</v>
      </c>
      <c r="BD180" s="40"/>
      <c r="BE180" s="43">
        <f t="shared" ref="BE180:BE185" si="1753">(BD180*$E180*$F180*$H180*$J180*BE$10)</f>
        <v>0</v>
      </c>
      <c r="BF180" s="40">
        <v>4</v>
      </c>
      <c r="BG180" s="43">
        <f t="shared" ref="BG180:BG185" si="1754">(BF180*$E180*$F180*$H180*$J180*BG$10)</f>
        <v>78946.559999999998</v>
      </c>
      <c r="BH180" s="40"/>
      <c r="BI180" s="43">
        <f t="shared" ref="BI180:BI185" si="1755">(BH180*$E180*$F180*$H180*$J180*BI$10)</f>
        <v>0</v>
      </c>
      <c r="BJ180" s="40"/>
      <c r="BK180" s="43">
        <f t="shared" ref="BK180:BK185" si="1756">(BJ180*$E180*$F180*$H180*$J180*BK$10)</f>
        <v>0</v>
      </c>
      <c r="BL180" s="40"/>
      <c r="BM180" s="43">
        <f t="shared" ref="BM180:BM185" si="1757">(BL180*$E180*$F180*$H180*$J180*BM$10)</f>
        <v>0</v>
      </c>
      <c r="BN180" s="76"/>
      <c r="BO180" s="43">
        <f t="shared" ref="BO180:BO185" si="1758">(BN180*$E180*$F180*$H180*$J180*BO$10)</f>
        <v>0</v>
      </c>
      <c r="BP180" s="40"/>
      <c r="BQ180" s="43">
        <f t="shared" ref="BQ180:BQ185" si="1759">(BP180*$E180*$F180*$H180*$J180*BQ$10)</f>
        <v>0</v>
      </c>
      <c r="BR180" s="40"/>
      <c r="BS180" s="43">
        <f t="shared" ref="BS180:BS185" si="1760">(BR180*$E180*$F180*$H180*$J180*BS$10)</f>
        <v>0</v>
      </c>
      <c r="BT180" s="40"/>
      <c r="BU180" s="43">
        <f t="shared" ref="BU180:BU185" si="1761">(BT180*$E180*$F180*$H180*$J180*BU$10)</f>
        <v>0</v>
      </c>
      <c r="BV180" s="40"/>
      <c r="BW180" s="43">
        <f t="shared" ref="BW180:BW185" si="1762">(BV180*$E180*$F180*$H180*$J180*BW$10)</f>
        <v>0</v>
      </c>
      <c r="BX180" s="40">
        <v>3</v>
      </c>
      <c r="BY180" s="43">
        <f t="shared" ref="BY180:BY185" si="1763">(BX180*$E180*$F180*$H180*$J180*BY$10)</f>
        <v>59209.919999999998</v>
      </c>
      <c r="BZ180" s="40"/>
      <c r="CA180" s="43">
        <f t="shared" ref="CA180:CA185" si="1764">(BZ180*$E180*$F180*$H180*$J180*CA$10)</f>
        <v>0</v>
      </c>
      <c r="CB180" s="196"/>
      <c r="CC180" s="41">
        <f t="shared" ref="CC180:CC185" si="1765">SUM(CB180*$E180*$F180*$H180*$K180*CC$10)</f>
        <v>0</v>
      </c>
      <c r="CD180" s="63"/>
      <c r="CE180" s="41">
        <f t="shared" ref="CE180:CE185" si="1766">SUM(CD180*$E180*$F180*$H180*$K180*CE$10)</f>
        <v>0</v>
      </c>
      <c r="CF180" s="63"/>
      <c r="CG180" s="41">
        <f t="shared" ref="CG180:CG185" si="1767">SUM(CF180*$E180*$F180*$H180*$K180*CG$10)</f>
        <v>0</v>
      </c>
      <c r="CH180" s="196">
        <v>2</v>
      </c>
      <c r="CI180" s="41">
        <f t="shared" ref="CI180:CI185" si="1768">SUM(CH180*$E180*$F180*$H180*$K180*CI$10)</f>
        <v>47367.936000000002</v>
      </c>
      <c r="CJ180" s="196"/>
      <c r="CK180" s="41">
        <f t="shared" ref="CK180:CK185" si="1769">SUM(CJ180*$E180*$F180*$H180*$K180*CK$10)</f>
        <v>0</v>
      </c>
      <c r="CL180" s="63"/>
      <c r="CM180" s="41">
        <f t="shared" ref="CM180:CM185" si="1770">SUM(CL180*$E180*$F180*$H180*$K180*CM$10)</f>
        <v>0</v>
      </c>
      <c r="CN180" s="63"/>
      <c r="CO180" s="41">
        <f t="shared" ref="CO180:CO185" si="1771">SUM(CN180*$E180*$F180*$H180*$K180*CO$10)</f>
        <v>0</v>
      </c>
      <c r="CP180" s="196"/>
      <c r="CQ180" s="41">
        <f t="shared" ref="CQ180:CQ185" si="1772">SUM(CP180*$E180*$F180*$H180*$K180*CQ$10)</f>
        <v>0</v>
      </c>
      <c r="CR180" s="63"/>
      <c r="CS180" s="41">
        <f t="shared" ref="CS180:CS185" si="1773">SUM(CR180*$E180*$F180*$H180*$K180*CS$10)</f>
        <v>0</v>
      </c>
      <c r="CT180" s="63">
        <v>1</v>
      </c>
      <c r="CU180" s="41">
        <f t="shared" ref="CU180:CU185" si="1774">SUM(CT180*$E180*$F180*$H180*$K180*CU$10)</f>
        <v>23683.968000000001</v>
      </c>
      <c r="CV180" s="63"/>
      <c r="CW180" s="41">
        <f t="shared" ref="CW180:CW185" si="1775">SUM(CV180*$E180*$F180*$H180*$K180*CW$10)</f>
        <v>0</v>
      </c>
      <c r="CX180" s="63"/>
      <c r="CY180" s="41">
        <f t="shared" ref="CY180:CY185" si="1776">SUM(CX180*$E180*$F180*$H180*$K180*CY$10)</f>
        <v>0</v>
      </c>
      <c r="CZ180" s="63"/>
      <c r="DA180" s="41">
        <f t="shared" ref="DA180:DA185" si="1777">SUM(CZ180*$E180*$F180*$H180*$K180*DA$10)</f>
        <v>0</v>
      </c>
      <c r="DB180" s="63"/>
      <c r="DC180" s="41">
        <f t="shared" ref="DC180:DC185" si="1778">SUM(DB180*$E180*$F180*$H180*$K180*DC$10)</f>
        <v>0</v>
      </c>
      <c r="DD180" s="63"/>
      <c r="DE180" s="63">
        <f t="shared" ref="DE180:DE185" si="1779">SUM(DD180*$E180*$F180*$H180*$K180*DE$10)</f>
        <v>0</v>
      </c>
      <c r="DF180" s="63">
        <v>1</v>
      </c>
      <c r="DG180" s="63">
        <f t="shared" ref="DG180:DG185" si="1780">SUM(DF180*$E180*$F180*$H180*$K180*DG$10)</f>
        <v>23683.968000000001</v>
      </c>
      <c r="DH180" s="63"/>
      <c r="DI180" s="63">
        <f t="shared" ref="DI180:DI185" si="1781">SUM(DH180*$E180*$F180*$H180*$L180*DI$10)</f>
        <v>0</v>
      </c>
      <c r="DJ180" s="63"/>
      <c r="DK180" s="63">
        <f t="shared" ref="DK180:DK185" si="1782">SUM(DJ180*$E180*$F180*$H180*$M180*DK$10)</f>
        <v>0</v>
      </c>
      <c r="DL180" s="63"/>
      <c r="DM180" s="41">
        <f t="shared" ref="DM180:DM185" si="1783">(DL180*$E180*$F180*$H180*$J180*DM$10)</f>
        <v>0</v>
      </c>
      <c r="DN180" s="63"/>
      <c r="DO180" s="41">
        <f t="shared" ref="DO180:DO185" si="1784">(DN180*$E180*$F180*$H180*$J180*DO$10)</f>
        <v>0</v>
      </c>
      <c r="DP180" s="63"/>
      <c r="DQ180" s="41">
        <f t="shared" ref="DQ180:DQ185" si="1785">SUM(DP180*$E180*$F180*$H180)</f>
        <v>0</v>
      </c>
      <c r="DR180" s="63"/>
      <c r="DS180" s="196"/>
      <c r="DT180" s="63"/>
      <c r="DU180" s="41">
        <f t="shared" ref="DU180:DU185" si="1786">(DT180*$E180*$F180*$H180*$J180*DU$10)</f>
        <v>0</v>
      </c>
      <c r="DV180" s="63"/>
      <c r="DW180" s="41">
        <f t="shared" ref="DW180:DW185" si="1787">(DV180*$E180*$F180*$H180*$J180*DW$10)</f>
        <v>0</v>
      </c>
      <c r="DX180" s="63"/>
      <c r="DY180" s="196"/>
      <c r="DZ180" s="64"/>
      <c r="EA180" s="64"/>
      <c r="EB180" s="63"/>
      <c r="EC180" s="196">
        <f t="shared" ref="EC180:EC185" si="1788">(EB180*$E180*$F180*$H180*$J180)</f>
        <v>0</v>
      </c>
      <c r="ED180" s="63"/>
      <c r="EE180" s="63"/>
      <c r="EF180" s="63"/>
      <c r="EG180" s="47">
        <f t="shared" ref="EG180:EG185" si="1789">(EF180*$E180*$F180*$H180*$J180)</f>
        <v>0</v>
      </c>
      <c r="EH180" s="77"/>
      <c r="EI180" s="77"/>
      <c r="EJ180" s="77"/>
      <c r="EK180" s="77"/>
      <c r="EL180" s="47"/>
      <c r="EM180" s="77"/>
      <c r="EN180" s="198">
        <f t="shared" ref="EN180:EO185" si="1790">SUM(N180,P180,R180,T180,V180,X180,Z180,AB180,AD180,AF180,AH180,AJ180,AL180,AN180,AP180,AR180,AT180,AV180,AX180,AZ180,BB180,BD180,BF180,BH180,BJ180,BL180,BN180,BP180,BR180,BT180,BV180,BX180,BZ180,CB180,CD180,CF180,CH180,CJ180,CL180,CN180,CP180,CR180,CT180,CV180,CX180,CZ180,DB180,DD180,DF180,DH180,DJ180,DL180,DN180,DP180,DR180,DT180,DV180,DX180,DZ180,EB180,ED180,EF180,EH180,EJ180,EL180)</f>
        <v>31</v>
      </c>
      <c r="EO180" s="198">
        <f t="shared" si="1790"/>
        <v>627625.152</v>
      </c>
    </row>
    <row r="181" spans="1:145" ht="30" customHeight="1" x14ac:dyDescent="0.25">
      <c r="A181" s="34"/>
      <c r="B181" s="34">
        <v>135</v>
      </c>
      <c r="C181" s="153" t="s">
        <v>424</v>
      </c>
      <c r="D181" s="81" t="s">
        <v>425</v>
      </c>
      <c r="E181" s="36">
        <v>17622</v>
      </c>
      <c r="F181" s="37">
        <v>2.1800000000000002</v>
      </c>
      <c r="G181" s="38"/>
      <c r="H181" s="67">
        <v>1</v>
      </c>
      <c r="I181" s="68"/>
      <c r="J181" s="66">
        <v>1.4</v>
      </c>
      <c r="K181" s="66">
        <v>1.68</v>
      </c>
      <c r="L181" s="66">
        <v>2.23</v>
      </c>
      <c r="M181" s="69">
        <v>2.57</v>
      </c>
      <c r="N181" s="40"/>
      <c r="O181" s="41">
        <f t="shared" si="1732"/>
        <v>0</v>
      </c>
      <c r="P181" s="74"/>
      <c r="Q181" s="41">
        <f t="shared" si="1733"/>
        <v>0</v>
      </c>
      <c r="R181" s="46"/>
      <c r="S181" s="41">
        <f t="shared" si="1734"/>
        <v>0</v>
      </c>
      <c r="T181" s="40"/>
      <c r="U181" s="41">
        <f t="shared" si="1735"/>
        <v>0</v>
      </c>
      <c r="V181" s="40"/>
      <c r="W181" s="41">
        <f t="shared" si="1736"/>
        <v>0</v>
      </c>
      <c r="X181" s="40"/>
      <c r="Y181" s="41">
        <f t="shared" si="1737"/>
        <v>0</v>
      </c>
      <c r="Z181" s="46">
        <v>10</v>
      </c>
      <c r="AA181" s="41">
        <f t="shared" si="1738"/>
        <v>537823.44000000006</v>
      </c>
      <c r="AB181" s="40"/>
      <c r="AC181" s="41">
        <f t="shared" si="1739"/>
        <v>0</v>
      </c>
      <c r="AD181" s="46"/>
      <c r="AE181" s="40">
        <f t="shared" si="1740"/>
        <v>0</v>
      </c>
      <c r="AF181" s="46"/>
      <c r="AG181" s="40">
        <f t="shared" si="1741"/>
        <v>0</v>
      </c>
      <c r="AH181" s="40">
        <v>12</v>
      </c>
      <c r="AI181" s="43">
        <f t="shared" si="1742"/>
        <v>645388.12800000003</v>
      </c>
      <c r="AJ181" s="40"/>
      <c r="AK181" s="43">
        <f t="shared" si="1743"/>
        <v>0</v>
      </c>
      <c r="AL181" s="40"/>
      <c r="AM181" s="43">
        <f t="shared" si="1744"/>
        <v>0</v>
      </c>
      <c r="AN181" s="40"/>
      <c r="AO181" s="43">
        <f t="shared" si="1745"/>
        <v>0</v>
      </c>
      <c r="AP181" s="40">
        <v>13</v>
      </c>
      <c r="AQ181" s="43">
        <f t="shared" si="1746"/>
        <v>699170.47200000007</v>
      </c>
      <c r="AR181" s="40"/>
      <c r="AS181" s="43">
        <f t="shared" si="1747"/>
        <v>0</v>
      </c>
      <c r="AT181" s="40"/>
      <c r="AU181" s="43">
        <f t="shared" si="1748"/>
        <v>0</v>
      </c>
      <c r="AV181" s="40"/>
      <c r="AW181" s="43">
        <f t="shared" si="1749"/>
        <v>0</v>
      </c>
      <c r="AX181" s="40"/>
      <c r="AY181" s="43">
        <f t="shared" si="1750"/>
        <v>0</v>
      </c>
      <c r="AZ181" s="40"/>
      <c r="BA181" s="43">
        <f t="shared" si="1751"/>
        <v>0</v>
      </c>
      <c r="BB181" s="40"/>
      <c r="BC181" s="43">
        <f t="shared" si="1752"/>
        <v>0</v>
      </c>
      <c r="BD181" s="40"/>
      <c r="BE181" s="43">
        <f t="shared" si="1753"/>
        <v>0</v>
      </c>
      <c r="BF181" s="40"/>
      <c r="BG181" s="43">
        <f t="shared" si="1754"/>
        <v>0</v>
      </c>
      <c r="BH181" s="40"/>
      <c r="BI181" s="43">
        <f t="shared" si="1755"/>
        <v>0</v>
      </c>
      <c r="BJ181" s="40"/>
      <c r="BK181" s="43">
        <f t="shared" si="1756"/>
        <v>0</v>
      </c>
      <c r="BL181" s="40"/>
      <c r="BM181" s="43">
        <f t="shared" si="1757"/>
        <v>0</v>
      </c>
      <c r="BN181" s="76"/>
      <c r="BO181" s="43">
        <f t="shared" si="1758"/>
        <v>0</v>
      </c>
      <c r="BP181" s="40"/>
      <c r="BQ181" s="43">
        <f t="shared" si="1759"/>
        <v>0</v>
      </c>
      <c r="BR181" s="40"/>
      <c r="BS181" s="43">
        <f t="shared" si="1760"/>
        <v>0</v>
      </c>
      <c r="BT181" s="40"/>
      <c r="BU181" s="43">
        <f t="shared" si="1761"/>
        <v>0</v>
      </c>
      <c r="BV181" s="40"/>
      <c r="BW181" s="43">
        <f t="shared" si="1762"/>
        <v>0</v>
      </c>
      <c r="BX181" s="40"/>
      <c r="BY181" s="43">
        <f t="shared" si="1763"/>
        <v>0</v>
      </c>
      <c r="BZ181" s="40"/>
      <c r="CA181" s="43">
        <f t="shared" si="1764"/>
        <v>0</v>
      </c>
      <c r="CB181" s="46"/>
      <c r="CC181" s="43">
        <f t="shared" si="1765"/>
        <v>0</v>
      </c>
      <c r="CD181" s="40"/>
      <c r="CE181" s="43">
        <f t="shared" si="1766"/>
        <v>0</v>
      </c>
      <c r="CF181" s="40"/>
      <c r="CG181" s="43">
        <f t="shared" si="1767"/>
        <v>0</v>
      </c>
      <c r="CH181" s="46"/>
      <c r="CI181" s="43">
        <f t="shared" si="1768"/>
        <v>0</v>
      </c>
      <c r="CJ181" s="46"/>
      <c r="CK181" s="43">
        <f t="shared" si="1769"/>
        <v>0</v>
      </c>
      <c r="CL181" s="40"/>
      <c r="CM181" s="43">
        <f t="shared" si="1770"/>
        <v>0</v>
      </c>
      <c r="CN181" s="40"/>
      <c r="CO181" s="43">
        <f t="shared" si="1771"/>
        <v>0</v>
      </c>
      <c r="CP181" s="46"/>
      <c r="CQ181" s="43">
        <f t="shared" si="1772"/>
        <v>0</v>
      </c>
      <c r="CR181" s="40">
        <v>20</v>
      </c>
      <c r="CS181" s="43">
        <f t="shared" si="1773"/>
        <v>1290776.2560000001</v>
      </c>
      <c r="CT181" s="40"/>
      <c r="CU181" s="43">
        <f t="shared" si="1774"/>
        <v>0</v>
      </c>
      <c r="CV181" s="40"/>
      <c r="CW181" s="43">
        <f t="shared" si="1775"/>
        <v>0</v>
      </c>
      <c r="CX181" s="40"/>
      <c r="CY181" s="43">
        <f t="shared" si="1776"/>
        <v>0</v>
      </c>
      <c r="CZ181" s="40"/>
      <c r="DA181" s="43">
        <f t="shared" si="1777"/>
        <v>0</v>
      </c>
      <c r="DB181" s="40"/>
      <c r="DC181" s="43">
        <f t="shared" si="1778"/>
        <v>0</v>
      </c>
      <c r="DD181" s="40"/>
      <c r="DE181" s="40">
        <f t="shared" si="1779"/>
        <v>0</v>
      </c>
      <c r="DF181" s="44">
        <v>0</v>
      </c>
      <c r="DG181" s="40">
        <f t="shared" si="1780"/>
        <v>0</v>
      </c>
      <c r="DH181" s="40"/>
      <c r="DI181" s="40">
        <f t="shared" si="1781"/>
        <v>0</v>
      </c>
      <c r="DJ181" s="40"/>
      <c r="DK181" s="40">
        <f t="shared" si="1782"/>
        <v>0</v>
      </c>
      <c r="DL181" s="40"/>
      <c r="DM181" s="41">
        <f t="shared" si="1783"/>
        <v>0</v>
      </c>
      <c r="DN181" s="40"/>
      <c r="DO181" s="41">
        <f t="shared" si="1784"/>
        <v>0</v>
      </c>
      <c r="DP181" s="40"/>
      <c r="DQ181" s="43">
        <f t="shared" si="1785"/>
        <v>0</v>
      </c>
      <c r="DR181" s="40"/>
      <c r="DS181" s="46"/>
      <c r="DT181" s="40"/>
      <c r="DU181" s="41">
        <f t="shared" si="1786"/>
        <v>0</v>
      </c>
      <c r="DV181" s="40"/>
      <c r="DW181" s="41">
        <f t="shared" si="1787"/>
        <v>0</v>
      </c>
      <c r="DX181" s="40"/>
      <c r="DY181" s="46"/>
      <c r="DZ181" s="45"/>
      <c r="EA181" s="45"/>
      <c r="EB181" s="40"/>
      <c r="EC181" s="46">
        <f t="shared" si="1788"/>
        <v>0</v>
      </c>
      <c r="ED181" s="40"/>
      <c r="EE181" s="40"/>
      <c r="EF181" s="40"/>
      <c r="EG181" s="47">
        <f t="shared" si="1789"/>
        <v>0</v>
      </c>
      <c r="EH181" s="77"/>
      <c r="EI181" s="77"/>
      <c r="EJ181" s="77"/>
      <c r="EK181" s="77"/>
      <c r="EL181" s="47"/>
      <c r="EM181" s="77"/>
      <c r="EN181" s="48">
        <f t="shared" si="1790"/>
        <v>55</v>
      </c>
      <c r="EO181" s="48">
        <f t="shared" si="1790"/>
        <v>3173158.2960000001</v>
      </c>
    </row>
    <row r="182" spans="1:145" s="158" customFormat="1" ht="30" customHeight="1" x14ac:dyDescent="0.25">
      <c r="A182" s="34"/>
      <c r="B182" s="34">
        <v>136</v>
      </c>
      <c r="C182" s="153" t="s">
        <v>426</v>
      </c>
      <c r="D182" s="81" t="s">
        <v>427</v>
      </c>
      <c r="E182" s="36">
        <v>17622</v>
      </c>
      <c r="F182" s="37">
        <v>2.58</v>
      </c>
      <c r="G182" s="38"/>
      <c r="H182" s="67">
        <v>1</v>
      </c>
      <c r="I182" s="68"/>
      <c r="J182" s="66">
        <v>1.4</v>
      </c>
      <c r="K182" s="66">
        <v>1.68</v>
      </c>
      <c r="L182" s="66">
        <v>2.23</v>
      </c>
      <c r="M182" s="69">
        <v>2.57</v>
      </c>
      <c r="N182" s="40"/>
      <c r="O182" s="41">
        <f t="shared" si="1732"/>
        <v>0</v>
      </c>
      <c r="P182" s="74"/>
      <c r="Q182" s="41">
        <f t="shared" si="1733"/>
        <v>0</v>
      </c>
      <c r="R182" s="46"/>
      <c r="S182" s="41">
        <f t="shared" si="1734"/>
        <v>0</v>
      </c>
      <c r="T182" s="40"/>
      <c r="U182" s="41">
        <f t="shared" si="1735"/>
        <v>0</v>
      </c>
      <c r="V182" s="40"/>
      <c r="W182" s="41">
        <f t="shared" si="1736"/>
        <v>0</v>
      </c>
      <c r="X182" s="40"/>
      <c r="Y182" s="41">
        <f t="shared" si="1737"/>
        <v>0</v>
      </c>
      <c r="Z182" s="46"/>
      <c r="AA182" s="41">
        <f t="shared" si="1738"/>
        <v>0</v>
      </c>
      <c r="AB182" s="40"/>
      <c r="AC182" s="41">
        <f t="shared" si="1739"/>
        <v>0</v>
      </c>
      <c r="AD182" s="46">
        <v>4</v>
      </c>
      <c r="AE182" s="40">
        <f t="shared" si="1740"/>
        <v>305523.18719999999</v>
      </c>
      <c r="AF182" s="46"/>
      <c r="AG182" s="40">
        <f t="shared" si="1741"/>
        <v>0</v>
      </c>
      <c r="AH182" s="40"/>
      <c r="AI182" s="43">
        <f t="shared" si="1742"/>
        <v>0</v>
      </c>
      <c r="AJ182" s="40"/>
      <c r="AK182" s="43">
        <f t="shared" si="1743"/>
        <v>0</v>
      </c>
      <c r="AL182" s="40"/>
      <c r="AM182" s="43">
        <f t="shared" si="1744"/>
        <v>0</v>
      </c>
      <c r="AN182" s="40"/>
      <c r="AO182" s="43">
        <f t="shared" si="1745"/>
        <v>0</v>
      </c>
      <c r="AP182" s="40">
        <v>100</v>
      </c>
      <c r="AQ182" s="43">
        <f t="shared" si="1746"/>
        <v>6365066.3999999994</v>
      </c>
      <c r="AR182" s="40"/>
      <c r="AS182" s="43">
        <f t="shared" si="1747"/>
        <v>0</v>
      </c>
      <c r="AT182" s="40"/>
      <c r="AU182" s="43">
        <f t="shared" si="1748"/>
        <v>0</v>
      </c>
      <c r="AV182" s="40"/>
      <c r="AW182" s="43">
        <f t="shared" si="1749"/>
        <v>0</v>
      </c>
      <c r="AX182" s="40"/>
      <c r="AY182" s="43">
        <f t="shared" si="1750"/>
        <v>0</v>
      </c>
      <c r="AZ182" s="40"/>
      <c r="BA182" s="43">
        <f t="shared" si="1751"/>
        <v>0</v>
      </c>
      <c r="BB182" s="40"/>
      <c r="BC182" s="43">
        <f t="shared" si="1752"/>
        <v>0</v>
      </c>
      <c r="BD182" s="40"/>
      <c r="BE182" s="43">
        <f t="shared" si="1753"/>
        <v>0</v>
      </c>
      <c r="BF182" s="40"/>
      <c r="BG182" s="43">
        <f t="shared" si="1754"/>
        <v>0</v>
      </c>
      <c r="BH182" s="40"/>
      <c r="BI182" s="43">
        <f t="shared" si="1755"/>
        <v>0</v>
      </c>
      <c r="BJ182" s="40"/>
      <c r="BK182" s="43">
        <f t="shared" si="1756"/>
        <v>0</v>
      </c>
      <c r="BL182" s="40"/>
      <c r="BM182" s="43">
        <f t="shared" si="1757"/>
        <v>0</v>
      </c>
      <c r="BN182" s="76"/>
      <c r="BO182" s="43">
        <f t="shared" si="1758"/>
        <v>0</v>
      </c>
      <c r="BP182" s="40"/>
      <c r="BQ182" s="43">
        <f t="shared" si="1759"/>
        <v>0</v>
      </c>
      <c r="BR182" s="40"/>
      <c r="BS182" s="43">
        <f t="shared" si="1760"/>
        <v>0</v>
      </c>
      <c r="BT182" s="40"/>
      <c r="BU182" s="43">
        <f t="shared" si="1761"/>
        <v>0</v>
      </c>
      <c r="BV182" s="40"/>
      <c r="BW182" s="43">
        <f t="shared" si="1762"/>
        <v>0</v>
      </c>
      <c r="BX182" s="40"/>
      <c r="BY182" s="43">
        <f t="shared" si="1763"/>
        <v>0</v>
      </c>
      <c r="BZ182" s="57"/>
      <c r="CA182" s="43">
        <f t="shared" si="1764"/>
        <v>0</v>
      </c>
      <c r="CB182" s="46"/>
      <c r="CC182" s="43">
        <f t="shared" si="1765"/>
        <v>0</v>
      </c>
      <c r="CD182" s="40"/>
      <c r="CE182" s="43">
        <f t="shared" si="1766"/>
        <v>0</v>
      </c>
      <c r="CF182" s="40"/>
      <c r="CG182" s="43">
        <f t="shared" si="1767"/>
        <v>0</v>
      </c>
      <c r="CH182" s="46"/>
      <c r="CI182" s="43">
        <f t="shared" si="1768"/>
        <v>0</v>
      </c>
      <c r="CJ182" s="46"/>
      <c r="CK182" s="43">
        <f t="shared" si="1769"/>
        <v>0</v>
      </c>
      <c r="CL182" s="40"/>
      <c r="CM182" s="43">
        <f t="shared" si="1770"/>
        <v>0</v>
      </c>
      <c r="CN182" s="40"/>
      <c r="CO182" s="43">
        <f t="shared" si="1771"/>
        <v>0</v>
      </c>
      <c r="CP182" s="46"/>
      <c r="CQ182" s="43">
        <f t="shared" si="1772"/>
        <v>0</v>
      </c>
      <c r="CR182" s="40"/>
      <c r="CS182" s="43">
        <f t="shared" si="1773"/>
        <v>0</v>
      </c>
      <c r="CT182" s="40"/>
      <c r="CU182" s="43">
        <f t="shared" si="1774"/>
        <v>0</v>
      </c>
      <c r="CV182" s="40"/>
      <c r="CW182" s="43">
        <f t="shared" si="1775"/>
        <v>0</v>
      </c>
      <c r="CX182" s="40"/>
      <c r="CY182" s="43">
        <f t="shared" si="1776"/>
        <v>0</v>
      </c>
      <c r="CZ182" s="40"/>
      <c r="DA182" s="43">
        <f t="shared" si="1777"/>
        <v>0</v>
      </c>
      <c r="DB182" s="40"/>
      <c r="DC182" s="43">
        <f t="shared" si="1778"/>
        <v>0</v>
      </c>
      <c r="DD182" s="40"/>
      <c r="DE182" s="40">
        <f t="shared" si="1779"/>
        <v>0</v>
      </c>
      <c r="DF182" s="44">
        <v>0</v>
      </c>
      <c r="DG182" s="40">
        <f t="shared" si="1780"/>
        <v>0</v>
      </c>
      <c r="DH182" s="40"/>
      <c r="DI182" s="40">
        <f t="shared" si="1781"/>
        <v>0</v>
      </c>
      <c r="DJ182" s="40"/>
      <c r="DK182" s="40">
        <f t="shared" si="1782"/>
        <v>0</v>
      </c>
      <c r="DL182" s="78"/>
      <c r="DM182" s="41">
        <f t="shared" si="1783"/>
        <v>0</v>
      </c>
      <c r="DN182" s="40"/>
      <c r="DO182" s="41">
        <f t="shared" si="1784"/>
        <v>0</v>
      </c>
      <c r="DP182" s="40"/>
      <c r="DQ182" s="43">
        <f t="shared" si="1785"/>
        <v>0</v>
      </c>
      <c r="DR182" s="40"/>
      <c r="DS182" s="46"/>
      <c r="DT182" s="40"/>
      <c r="DU182" s="41">
        <f t="shared" si="1786"/>
        <v>0</v>
      </c>
      <c r="DV182" s="40"/>
      <c r="DW182" s="41">
        <f t="shared" si="1787"/>
        <v>0</v>
      </c>
      <c r="DX182" s="40"/>
      <c r="DY182" s="46"/>
      <c r="DZ182" s="45"/>
      <c r="EA182" s="45"/>
      <c r="EB182" s="40"/>
      <c r="EC182" s="46">
        <f t="shared" si="1788"/>
        <v>0</v>
      </c>
      <c r="ED182" s="40"/>
      <c r="EE182" s="40"/>
      <c r="EF182" s="40"/>
      <c r="EG182" s="47">
        <f t="shared" si="1789"/>
        <v>0</v>
      </c>
      <c r="EH182" s="77"/>
      <c r="EI182" s="77"/>
      <c r="EJ182" s="77"/>
      <c r="EK182" s="77"/>
      <c r="EL182" s="47"/>
      <c r="EM182" s="77"/>
      <c r="EN182" s="48">
        <f t="shared" si="1790"/>
        <v>104</v>
      </c>
      <c r="EO182" s="48">
        <f t="shared" si="1790"/>
        <v>6670589.587199999</v>
      </c>
    </row>
    <row r="183" spans="1:145" ht="30" customHeight="1" x14ac:dyDescent="0.25">
      <c r="A183" s="34"/>
      <c r="B183" s="34">
        <v>137</v>
      </c>
      <c r="C183" s="153" t="s">
        <v>428</v>
      </c>
      <c r="D183" s="81" t="s">
        <v>429</v>
      </c>
      <c r="E183" s="36">
        <v>17622</v>
      </c>
      <c r="F183" s="37">
        <v>1.97</v>
      </c>
      <c r="G183" s="38"/>
      <c r="H183" s="67">
        <v>1</v>
      </c>
      <c r="I183" s="68"/>
      <c r="J183" s="66">
        <v>1.4</v>
      </c>
      <c r="K183" s="66">
        <v>1.68</v>
      </c>
      <c r="L183" s="66">
        <v>2.23</v>
      </c>
      <c r="M183" s="69">
        <v>2.57</v>
      </c>
      <c r="N183" s="40"/>
      <c r="O183" s="41">
        <f t="shared" si="1732"/>
        <v>0</v>
      </c>
      <c r="P183" s="74"/>
      <c r="Q183" s="41">
        <f t="shared" si="1733"/>
        <v>0</v>
      </c>
      <c r="R183" s="46"/>
      <c r="S183" s="41">
        <f t="shared" si="1734"/>
        <v>0</v>
      </c>
      <c r="T183" s="40"/>
      <c r="U183" s="41">
        <f t="shared" si="1735"/>
        <v>0</v>
      </c>
      <c r="V183" s="40"/>
      <c r="W183" s="41">
        <f t="shared" si="1736"/>
        <v>0</v>
      </c>
      <c r="X183" s="40"/>
      <c r="Y183" s="41">
        <f t="shared" si="1737"/>
        <v>0</v>
      </c>
      <c r="Z183" s="46"/>
      <c r="AA183" s="41">
        <f t="shared" si="1738"/>
        <v>0</v>
      </c>
      <c r="AB183" s="40"/>
      <c r="AC183" s="41">
        <f t="shared" si="1739"/>
        <v>0</v>
      </c>
      <c r="AD183" s="46"/>
      <c r="AE183" s="40">
        <f t="shared" si="1740"/>
        <v>0</v>
      </c>
      <c r="AF183" s="46"/>
      <c r="AG183" s="40">
        <f t="shared" si="1741"/>
        <v>0</v>
      </c>
      <c r="AH183" s="40">
        <v>5</v>
      </c>
      <c r="AI183" s="43">
        <f t="shared" si="1742"/>
        <v>243007.38</v>
      </c>
      <c r="AJ183" s="40"/>
      <c r="AK183" s="43">
        <f t="shared" si="1743"/>
        <v>0</v>
      </c>
      <c r="AL183" s="40"/>
      <c r="AM183" s="43">
        <f t="shared" si="1744"/>
        <v>0</v>
      </c>
      <c r="AN183" s="40"/>
      <c r="AO183" s="43">
        <f t="shared" si="1745"/>
        <v>0</v>
      </c>
      <c r="AP183" s="40">
        <v>30</v>
      </c>
      <c r="AQ183" s="43">
        <f t="shared" si="1746"/>
        <v>1458044.2799999998</v>
      </c>
      <c r="AR183" s="40"/>
      <c r="AS183" s="43">
        <f t="shared" si="1747"/>
        <v>0</v>
      </c>
      <c r="AT183" s="40"/>
      <c r="AU183" s="43">
        <f t="shared" si="1748"/>
        <v>0</v>
      </c>
      <c r="AV183" s="40"/>
      <c r="AW183" s="43">
        <f t="shared" si="1749"/>
        <v>0</v>
      </c>
      <c r="AX183" s="40"/>
      <c r="AY183" s="43">
        <f t="shared" si="1750"/>
        <v>0</v>
      </c>
      <c r="AZ183" s="40"/>
      <c r="BA183" s="43">
        <f t="shared" si="1751"/>
        <v>0</v>
      </c>
      <c r="BB183" s="40"/>
      <c r="BC183" s="43">
        <f t="shared" si="1752"/>
        <v>0</v>
      </c>
      <c r="BD183" s="40"/>
      <c r="BE183" s="43">
        <f t="shared" si="1753"/>
        <v>0</v>
      </c>
      <c r="BF183" s="40"/>
      <c r="BG183" s="43">
        <f t="shared" si="1754"/>
        <v>0</v>
      </c>
      <c r="BH183" s="40"/>
      <c r="BI183" s="43">
        <f t="shared" si="1755"/>
        <v>0</v>
      </c>
      <c r="BJ183" s="40"/>
      <c r="BK183" s="43">
        <f t="shared" si="1756"/>
        <v>0</v>
      </c>
      <c r="BL183" s="40"/>
      <c r="BM183" s="43">
        <f t="shared" si="1757"/>
        <v>0</v>
      </c>
      <c r="BN183" s="76"/>
      <c r="BO183" s="43">
        <f t="shared" si="1758"/>
        <v>0</v>
      </c>
      <c r="BP183" s="40"/>
      <c r="BQ183" s="43">
        <f t="shared" si="1759"/>
        <v>0</v>
      </c>
      <c r="BR183" s="40"/>
      <c r="BS183" s="43">
        <f t="shared" si="1760"/>
        <v>0</v>
      </c>
      <c r="BT183" s="40"/>
      <c r="BU183" s="43">
        <f t="shared" si="1761"/>
        <v>0</v>
      </c>
      <c r="BV183" s="40"/>
      <c r="BW183" s="43">
        <f t="shared" si="1762"/>
        <v>0</v>
      </c>
      <c r="BX183" s="40"/>
      <c r="BY183" s="43">
        <f t="shared" si="1763"/>
        <v>0</v>
      </c>
      <c r="BZ183" s="57"/>
      <c r="CA183" s="43">
        <f t="shared" si="1764"/>
        <v>0</v>
      </c>
      <c r="CB183" s="46"/>
      <c r="CC183" s="43">
        <f t="shared" si="1765"/>
        <v>0</v>
      </c>
      <c r="CD183" s="40"/>
      <c r="CE183" s="43">
        <f t="shared" si="1766"/>
        <v>0</v>
      </c>
      <c r="CF183" s="40"/>
      <c r="CG183" s="43">
        <f t="shared" si="1767"/>
        <v>0</v>
      </c>
      <c r="CH183" s="46"/>
      <c r="CI183" s="43">
        <f t="shared" si="1768"/>
        <v>0</v>
      </c>
      <c r="CJ183" s="46"/>
      <c r="CK183" s="43">
        <f t="shared" si="1769"/>
        <v>0</v>
      </c>
      <c r="CL183" s="40"/>
      <c r="CM183" s="43">
        <f t="shared" si="1770"/>
        <v>0</v>
      </c>
      <c r="CN183" s="40"/>
      <c r="CO183" s="43">
        <f t="shared" si="1771"/>
        <v>0</v>
      </c>
      <c r="CP183" s="46"/>
      <c r="CQ183" s="43">
        <f t="shared" si="1772"/>
        <v>0</v>
      </c>
      <c r="CR183" s="40"/>
      <c r="CS183" s="43">
        <f t="shared" si="1773"/>
        <v>0</v>
      </c>
      <c r="CT183" s="40"/>
      <c r="CU183" s="43">
        <f t="shared" si="1774"/>
        <v>0</v>
      </c>
      <c r="CV183" s="40"/>
      <c r="CW183" s="43">
        <f t="shared" si="1775"/>
        <v>0</v>
      </c>
      <c r="CX183" s="40"/>
      <c r="CY183" s="43">
        <f t="shared" si="1776"/>
        <v>0</v>
      </c>
      <c r="CZ183" s="40"/>
      <c r="DA183" s="43">
        <f t="shared" si="1777"/>
        <v>0</v>
      </c>
      <c r="DB183" s="40"/>
      <c r="DC183" s="43">
        <f t="shared" si="1778"/>
        <v>0</v>
      </c>
      <c r="DD183" s="40"/>
      <c r="DE183" s="40">
        <f t="shared" si="1779"/>
        <v>0</v>
      </c>
      <c r="DF183" s="44">
        <v>0</v>
      </c>
      <c r="DG183" s="40">
        <f t="shared" si="1780"/>
        <v>0</v>
      </c>
      <c r="DH183" s="40"/>
      <c r="DI183" s="40">
        <f t="shared" si="1781"/>
        <v>0</v>
      </c>
      <c r="DJ183" s="40"/>
      <c r="DK183" s="40">
        <f t="shared" si="1782"/>
        <v>0</v>
      </c>
      <c r="DL183" s="40"/>
      <c r="DM183" s="41">
        <f t="shared" si="1783"/>
        <v>0</v>
      </c>
      <c r="DN183" s="40"/>
      <c r="DO183" s="41">
        <f t="shared" si="1784"/>
        <v>0</v>
      </c>
      <c r="DP183" s="40"/>
      <c r="DQ183" s="43">
        <f t="shared" si="1785"/>
        <v>0</v>
      </c>
      <c r="DR183" s="40"/>
      <c r="DS183" s="46"/>
      <c r="DT183" s="40"/>
      <c r="DU183" s="41">
        <f t="shared" si="1786"/>
        <v>0</v>
      </c>
      <c r="DV183" s="40"/>
      <c r="DW183" s="41">
        <f t="shared" si="1787"/>
        <v>0</v>
      </c>
      <c r="DX183" s="40"/>
      <c r="DY183" s="46"/>
      <c r="DZ183" s="45"/>
      <c r="EA183" s="45"/>
      <c r="EB183" s="40"/>
      <c r="EC183" s="46">
        <f t="shared" si="1788"/>
        <v>0</v>
      </c>
      <c r="ED183" s="40"/>
      <c r="EE183" s="40"/>
      <c r="EF183" s="40"/>
      <c r="EG183" s="47">
        <f t="shared" si="1789"/>
        <v>0</v>
      </c>
      <c r="EH183" s="77"/>
      <c r="EI183" s="77"/>
      <c r="EJ183" s="77"/>
      <c r="EK183" s="77"/>
      <c r="EL183" s="47"/>
      <c r="EM183" s="77"/>
      <c r="EN183" s="48">
        <f t="shared" si="1790"/>
        <v>35</v>
      </c>
      <c r="EO183" s="48">
        <f t="shared" si="1790"/>
        <v>1701051.6599999997</v>
      </c>
    </row>
    <row r="184" spans="1:145" ht="30" customHeight="1" x14ac:dyDescent="0.25">
      <c r="A184" s="34"/>
      <c r="B184" s="34">
        <v>138</v>
      </c>
      <c r="C184" s="153" t="s">
        <v>430</v>
      </c>
      <c r="D184" s="81" t="s">
        <v>431</v>
      </c>
      <c r="E184" s="36">
        <v>17622</v>
      </c>
      <c r="F184" s="37">
        <v>2.04</v>
      </c>
      <c r="G184" s="38"/>
      <c r="H184" s="67">
        <v>1</v>
      </c>
      <c r="I184" s="68"/>
      <c r="J184" s="66">
        <v>1.4</v>
      </c>
      <c r="K184" s="66">
        <v>1.68</v>
      </c>
      <c r="L184" s="66">
        <v>2.23</v>
      </c>
      <c r="M184" s="69">
        <v>2.57</v>
      </c>
      <c r="N184" s="40"/>
      <c r="O184" s="41">
        <f t="shared" si="1732"/>
        <v>0</v>
      </c>
      <c r="P184" s="74"/>
      <c r="Q184" s="41">
        <f t="shared" si="1733"/>
        <v>0</v>
      </c>
      <c r="R184" s="46"/>
      <c r="S184" s="41">
        <f t="shared" si="1734"/>
        <v>0</v>
      </c>
      <c r="T184" s="40"/>
      <c r="U184" s="41">
        <f t="shared" si="1735"/>
        <v>0</v>
      </c>
      <c r="V184" s="40"/>
      <c r="W184" s="41">
        <f t="shared" si="1736"/>
        <v>0</v>
      </c>
      <c r="X184" s="40"/>
      <c r="Y184" s="41">
        <f t="shared" si="1737"/>
        <v>0</v>
      </c>
      <c r="Z184" s="46"/>
      <c r="AA184" s="41">
        <f t="shared" si="1738"/>
        <v>0</v>
      </c>
      <c r="AB184" s="40"/>
      <c r="AC184" s="41">
        <f t="shared" si="1739"/>
        <v>0</v>
      </c>
      <c r="AD184" s="46"/>
      <c r="AE184" s="40">
        <f t="shared" si="1740"/>
        <v>0</v>
      </c>
      <c r="AF184" s="46"/>
      <c r="AG184" s="40">
        <f t="shared" si="1741"/>
        <v>0</v>
      </c>
      <c r="AH184" s="40"/>
      <c r="AI184" s="43">
        <f t="shared" si="1742"/>
        <v>0</v>
      </c>
      <c r="AJ184" s="40"/>
      <c r="AK184" s="43">
        <f t="shared" si="1743"/>
        <v>0</v>
      </c>
      <c r="AL184" s="40"/>
      <c r="AM184" s="43">
        <f t="shared" si="1744"/>
        <v>0</v>
      </c>
      <c r="AN184" s="40"/>
      <c r="AO184" s="43">
        <f t="shared" si="1745"/>
        <v>0</v>
      </c>
      <c r="AP184" s="40">
        <v>0</v>
      </c>
      <c r="AQ184" s="43">
        <f t="shared" si="1746"/>
        <v>0</v>
      </c>
      <c r="AR184" s="40"/>
      <c r="AS184" s="43">
        <f t="shared" si="1747"/>
        <v>0</v>
      </c>
      <c r="AT184" s="40"/>
      <c r="AU184" s="43">
        <f t="shared" si="1748"/>
        <v>0</v>
      </c>
      <c r="AV184" s="40"/>
      <c r="AW184" s="43">
        <f t="shared" si="1749"/>
        <v>0</v>
      </c>
      <c r="AX184" s="40"/>
      <c r="AY184" s="43">
        <f t="shared" si="1750"/>
        <v>0</v>
      </c>
      <c r="AZ184" s="40"/>
      <c r="BA184" s="43">
        <f t="shared" si="1751"/>
        <v>0</v>
      </c>
      <c r="BB184" s="40"/>
      <c r="BC184" s="43">
        <f t="shared" si="1752"/>
        <v>0</v>
      </c>
      <c r="BD184" s="40"/>
      <c r="BE184" s="43">
        <f t="shared" si="1753"/>
        <v>0</v>
      </c>
      <c r="BF184" s="40"/>
      <c r="BG184" s="43">
        <f t="shared" si="1754"/>
        <v>0</v>
      </c>
      <c r="BH184" s="40"/>
      <c r="BI184" s="43">
        <f t="shared" si="1755"/>
        <v>0</v>
      </c>
      <c r="BJ184" s="40"/>
      <c r="BK184" s="43">
        <f t="shared" si="1756"/>
        <v>0</v>
      </c>
      <c r="BL184" s="40"/>
      <c r="BM184" s="43">
        <f t="shared" si="1757"/>
        <v>0</v>
      </c>
      <c r="BN184" s="76"/>
      <c r="BO184" s="43">
        <f t="shared" si="1758"/>
        <v>0</v>
      </c>
      <c r="BP184" s="40"/>
      <c r="BQ184" s="43">
        <f t="shared" si="1759"/>
        <v>0</v>
      </c>
      <c r="BR184" s="40"/>
      <c r="BS184" s="43">
        <f t="shared" si="1760"/>
        <v>0</v>
      </c>
      <c r="BT184" s="40"/>
      <c r="BU184" s="43">
        <f t="shared" si="1761"/>
        <v>0</v>
      </c>
      <c r="BV184" s="40"/>
      <c r="BW184" s="43">
        <f t="shared" si="1762"/>
        <v>0</v>
      </c>
      <c r="BX184" s="40"/>
      <c r="BY184" s="43">
        <f t="shared" si="1763"/>
        <v>0</v>
      </c>
      <c r="BZ184" s="57"/>
      <c r="CA184" s="43">
        <f t="shared" si="1764"/>
        <v>0</v>
      </c>
      <c r="CB184" s="46"/>
      <c r="CC184" s="43">
        <f t="shared" si="1765"/>
        <v>0</v>
      </c>
      <c r="CD184" s="40"/>
      <c r="CE184" s="43">
        <f t="shared" si="1766"/>
        <v>0</v>
      </c>
      <c r="CF184" s="40"/>
      <c r="CG184" s="43">
        <f t="shared" si="1767"/>
        <v>0</v>
      </c>
      <c r="CH184" s="46"/>
      <c r="CI184" s="43">
        <f t="shared" si="1768"/>
        <v>0</v>
      </c>
      <c r="CJ184" s="46"/>
      <c r="CK184" s="43">
        <f t="shared" si="1769"/>
        <v>0</v>
      </c>
      <c r="CL184" s="40"/>
      <c r="CM184" s="43">
        <f t="shared" si="1770"/>
        <v>0</v>
      </c>
      <c r="CN184" s="40"/>
      <c r="CO184" s="43">
        <f t="shared" si="1771"/>
        <v>0</v>
      </c>
      <c r="CP184" s="46"/>
      <c r="CQ184" s="43">
        <f t="shared" si="1772"/>
        <v>0</v>
      </c>
      <c r="CR184" s="40"/>
      <c r="CS184" s="43">
        <f t="shared" si="1773"/>
        <v>0</v>
      </c>
      <c r="CT184" s="40"/>
      <c r="CU184" s="43">
        <f t="shared" si="1774"/>
        <v>0</v>
      </c>
      <c r="CV184" s="40"/>
      <c r="CW184" s="43">
        <f t="shared" si="1775"/>
        <v>0</v>
      </c>
      <c r="CX184" s="40"/>
      <c r="CY184" s="43">
        <f t="shared" si="1776"/>
        <v>0</v>
      </c>
      <c r="CZ184" s="40"/>
      <c r="DA184" s="43">
        <f t="shared" si="1777"/>
        <v>0</v>
      </c>
      <c r="DB184" s="40"/>
      <c r="DC184" s="43">
        <f t="shared" si="1778"/>
        <v>0</v>
      </c>
      <c r="DD184" s="40"/>
      <c r="DE184" s="40">
        <f t="shared" si="1779"/>
        <v>0</v>
      </c>
      <c r="DF184" s="44">
        <v>0</v>
      </c>
      <c r="DG184" s="40">
        <f t="shared" si="1780"/>
        <v>0</v>
      </c>
      <c r="DH184" s="40"/>
      <c r="DI184" s="40">
        <f t="shared" si="1781"/>
        <v>0</v>
      </c>
      <c r="DJ184" s="40"/>
      <c r="DK184" s="40">
        <f t="shared" si="1782"/>
        <v>0</v>
      </c>
      <c r="DL184" s="40"/>
      <c r="DM184" s="41">
        <f t="shared" si="1783"/>
        <v>0</v>
      </c>
      <c r="DN184" s="40"/>
      <c r="DO184" s="41">
        <f t="shared" si="1784"/>
        <v>0</v>
      </c>
      <c r="DP184" s="40"/>
      <c r="DQ184" s="43">
        <f t="shared" si="1785"/>
        <v>0</v>
      </c>
      <c r="DR184" s="40"/>
      <c r="DS184" s="46"/>
      <c r="DT184" s="40"/>
      <c r="DU184" s="41">
        <f t="shared" si="1786"/>
        <v>0</v>
      </c>
      <c r="DV184" s="40"/>
      <c r="DW184" s="41">
        <f t="shared" si="1787"/>
        <v>0</v>
      </c>
      <c r="DX184" s="40"/>
      <c r="DY184" s="46"/>
      <c r="DZ184" s="45"/>
      <c r="EA184" s="45"/>
      <c r="EB184" s="40"/>
      <c r="EC184" s="46">
        <f t="shared" si="1788"/>
        <v>0</v>
      </c>
      <c r="ED184" s="40"/>
      <c r="EE184" s="40"/>
      <c r="EF184" s="40"/>
      <c r="EG184" s="47">
        <f t="shared" si="1789"/>
        <v>0</v>
      </c>
      <c r="EH184" s="77"/>
      <c r="EI184" s="77"/>
      <c r="EJ184" s="77"/>
      <c r="EK184" s="77"/>
      <c r="EL184" s="47"/>
      <c r="EM184" s="77"/>
      <c r="EN184" s="48">
        <f t="shared" si="1790"/>
        <v>0</v>
      </c>
      <c r="EO184" s="48">
        <f t="shared" si="1790"/>
        <v>0</v>
      </c>
    </row>
    <row r="185" spans="1:145" ht="30" customHeight="1" x14ac:dyDescent="0.25">
      <c r="A185" s="34"/>
      <c r="B185" s="34">
        <v>139</v>
      </c>
      <c r="C185" s="153" t="s">
        <v>432</v>
      </c>
      <c r="D185" s="81" t="s">
        <v>433</v>
      </c>
      <c r="E185" s="36">
        <v>17622</v>
      </c>
      <c r="F185" s="37">
        <v>2.95</v>
      </c>
      <c r="G185" s="38"/>
      <c r="H185" s="67">
        <v>1</v>
      </c>
      <c r="I185" s="68"/>
      <c r="J185" s="66">
        <v>1.4</v>
      </c>
      <c r="K185" s="66">
        <v>1.68</v>
      </c>
      <c r="L185" s="66">
        <v>2.23</v>
      </c>
      <c r="M185" s="69">
        <v>2.57</v>
      </c>
      <c r="N185" s="40"/>
      <c r="O185" s="41">
        <f t="shared" si="1732"/>
        <v>0</v>
      </c>
      <c r="P185" s="74"/>
      <c r="Q185" s="41">
        <f t="shared" si="1733"/>
        <v>0</v>
      </c>
      <c r="R185" s="46"/>
      <c r="S185" s="41">
        <f t="shared" si="1734"/>
        <v>0</v>
      </c>
      <c r="T185" s="40"/>
      <c r="U185" s="41">
        <f t="shared" si="1735"/>
        <v>0</v>
      </c>
      <c r="V185" s="40"/>
      <c r="W185" s="41">
        <f t="shared" si="1736"/>
        <v>0</v>
      </c>
      <c r="X185" s="40"/>
      <c r="Y185" s="41">
        <f t="shared" si="1737"/>
        <v>0</v>
      </c>
      <c r="Z185" s="46"/>
      <c r="AA185" s="41">
        <f t="shared" si="1738"/>
        <v>0</v>
      </c>
      <c r="AB185" s="40"/>
      <c r="AC185" s="41">
        <f t="shared" si="1739"/>
        <v>0</v>
      </c>
      <c r="AD185" s="46"/>
      <c r="AE185" s="40">
        <f t="shared" si="1740"/>
        <v>0</v>
      </c>
      <c r="AF185" s="46"/>
      <c r="AG185" s="40">
        <f t="shared" si="1741"/>
        <v>0</v>
      </c>
      <c r="AH185" s="40"/>
      <c r="AI185" s="43">
        <f t="shared" si="1742"/>
        <v>0</v>
      </c>
      <c r="AJ185" s="40"/>
      <c r="AK185" s="43">
        <f t="shared" si="1743"/>
        <v>0</v>
      </c>
      <c r="AL185" s="40"/>
      <c r="AM185" s="43">
        <f t="shared" si="1744"/>
        <v>0</v>
      </c>
      <c r="AN185" s="40"/>
      <c r="AO185" s="43">
        <f t="shared" si="1745"/>
        <v>0</v>
      </c>
      <c r="AP185" s="40">
        <v>0</v>
      </c>
      <c r="AQ185" s="43">
        <f t="shared" si="1746"/>
        <v>0</v>
      </c>
      <c r="AR185" s="40"/>
      <c r="AS185" s="43">
        <f t="shared" si="1747"/>
        <v>0</v>
      </c>
      <c r="AT185" s="40"/>
      <c r="AU185" s="43">
        <f t="shared" si="1748"/>
        <v>0</v>
      </c>
      <c r="AV185" s="40"/>
      <c r="AW185" s="43">
        <f t="shared" si="1749"/>
        <v>0</v>
      </c>
      <c r="AX185" s="40"/>
      <c r="AY185" s="43">
        <f t="shared" si="1750"/>
        <v>0</v>
      </c>
      <c r="AZ185" s="40"/>
      <c r="BA185" s="43">
        <f t="shared" si="1751"/>
        <v>0</v>
      </c>
      <c r="BB185" s="40"/>
      <c r="BC185" s="43">
        <f t="shared" si="1752"/>
        <v>0</v>
      </c>
      <c r="BD185" s="40"/>
      <c r="BE185" s="43">
        <f t="shared" si="1753"/>
        <v>0</v>
      </c>
      <c r="BF185" s="40"/>
      <c r="BG185" s="43">
        <f t="shared" si="1754"/>
        <v>0</v>
      </c>
      <c r="BH185" s="40"/>
      <c r="BI185" s="43">
        <f t="shared" si="1755"/>
        <v>0</v>
      </c>
      <c r="BJ185" s="40"/>
      <c r="BK185" s="43">
        <f t="shared" si="1756"/>
        <v>0</v>
      </c>
      <c r="BL185" s="40"/>
      <c r="BM185" s="43">
        <f t="shared" si="1757"/>
        <v>0</v>
      </c>
      <c r="BN185" s="76"/>
      <c r="BO185" s="43">
        <f t="shared" si="1758"/>
        <v>0</v>
      </c>
      <c r="BP185" s="40"/>
      <c r="BQ185" s="43">
        <f t="shared" si="1759"/>
        <v>0</v>
      </c>
      <c r="BR185" s="40"/>
      <c r="BS185" s="43">
        <f t="shared" si="1760"/>
        <v>0</v>
      </c>
      <c r="BT185" s="40"/>
      <c r="BU185" s="43">
        <f t="shared" si="1761"/>
        <v>0</v>
      </c>
      <c r="BV185" s="40"/>
      <c r="BW185" s="43">
        <f t="shared" si="1762"/>
        <v>0</v>
      </c>
      <c r="BX185" s="40"/>
      <c r="BY185" s="43">
        <f t="shared" si="1763"/>
        <v>0</v>
      </c>
      <c r="BZ185" s="57"/>
      <c r="CA185" s="43">
        <f t="shared" si="1764"/>
        <v>0</v>
      </c>
      <c r="CB185" s="46"/>
      <c r="CC185" s="43">
        <f t="shared" si="1765"/>
        <v>0</v>
      </c>
      <c r="CD185" s="40"/>
      <c r="CE185" s="43">
        <f t="shared" si="1766"/>
        <v>0</v>
      </c>
      <c r="CF185" s="40"/>
      <c r="CG185" s="43">
        <f t="shared" si="1767"/>
        <v>0</v>
      </c>
      <c r="CH185" s="46"/>
      <c r="CI185" s="43">
        <f t="shared" si="1768"/>
        <v>0</v>
      </c>
      <c r="CJ185" s="46"/>
      <c r="CK185" s="43">
        <f t="shared" si="1769"/>
        <v>0</v>
      </c>
      <c r="CL185" s="40"/>
      <c r="CM185" s="43">
        <f t="shared" si="1770"/>
        <v>0</v>
      </c>
      <c r="CN185" s="40"/>
      <c r="CO185" s="43">
        <f t="shared" si="1771"/>
        <v>0</v>
      </c>
      <c r="CP185" s="46"/>
      <c r="CQ185" s="43">
        <f t="shared" si="1772"/>
        <v>0</v>
      </c>
      <c r="CR185" s="40"/>
      <c r="CS185" s="43">
        <f t="shared" si="1773"/>
        <v>0</v>
      </c>
      <c r="CT185" s="40"/>
      <c r="CU185" s="43">
        <f t="shared" si="1774"/>
        <v>0</v>
      </c>
      <c r="CV185" s="40"/>
      <c r="CW185" s="43">
        <f t="shared" si="1775"/>
        <v>0</v>
      </c>
      <c r="CX185" s="40"/>
      <c r="CY185" s="43">
        <f t="shared" si="1776"/>
        <v>0</v>
      </c>
      <c r="CZ185" s="40"/>
      <c r="DA185" s="43">
        <f t="shared" si="1777"/>
        <v>0</v>
      </c>
      <c r="DB185" s="40"/>
      <c r="DC185" s="43">
        <f t="shared" si="1778"/>
        <v>0</v>
      </c>
      <c r="DD185" s="40"/>
      <c r="DE185" s="40">
        <f t="shared" si="1779"/>
        <v>0</v>
      </c>
      <c r="DF185" s="44">
        <v>0</v>
      </c>
      <c r="DG185" s="40">
        <f t="shared" si="1780"/>
        <v>0</v>
      </c>
      <c r="DH185" s="40"/>
      <c r="DI185" s="40">
        <f t="shared" si="1781"/>
        <v>0</v>
      </c>
      <c r="DJ185" s="40"/>
      <c r="DK185" s="40">
        <f t="shared" si="1782"/>
        <v>0</v>
      </c>
      <c r="DL185" s="40"/>
      <c r="DM185" s="41">
        <f t="shared" si="1783"/>
        <v>0</v>
      </c>
      <c r="DN185" s="40"/>
      <c r="DO185" s="41">
        <f t="shared" si="1784"/>
        <v>0</v>
      </c>
      <c r="DP185" s="40"/>
      <c r="DQ185" s="43">
        <f t="shared" si="1785"/>
        <v>0</v>
      </c>
      <c r="DR185" s="40"/>
      <c r="DS185" s="46"/>
      <c r="DT185" s="40"/>
      <c r="DU185" s="41">
        <f t="shared" si="1786"/>
        <v>0</v>
      </c>
      <c r="DV185" s="40"/>
      <c r="DW185" s="41">
        <f t="shared" si="1787"/>
        <v>0</v>
      </c>
      <c r="DX185" s="40"/>
      <c r="DY185" s="46"/>
      <c r="DZ185" s="45"/>
      <c r="EA185" s="45"/>
      <c r="EB185" s="57"/>
      <c r="EC185" s="46">
        <f t="shared" si="1788"/>
        <v>0</v>
      </c>
      <c r="ED185" s="57"/>
      <c r="EE185" s="57"/>
      <c r="EF185" s="57"/>
      <c r="EG185" s="47">
        <f t="shared" si="1789"/>
        <v>0</v>
      </c>
      <c r="EH185" s="77"/>
      <c r="EI185" s="77"/>
      <c r="EJ185" s="77"/>
      <c r="EK185" s="77"/>
      <c r="EL185" s="47"/>
      <c r="EM185" s="77"/>
      <c r="EN185" s="48">
        <f t="shared" si="1790"/>
        <v>0</v>
      </c>
      <c r="EO185" s="48">
        <f t="shared" si="1790"/>
        <v>0</v>
      </c>
    </row>
    <row r="186" spans="1:145" s="158" customFormat="1" ht="15" customHeight="1" x14ac:dyDescent="0.25">
      <c r="A186" s="217">
        <v>31</v>
      </c>
      <c r="B186" s="217"/>
      <c r="C186" s="236" t="s">
        <v>434</v>
      </c>
      <c r="D186" s="234" t="s">
        <v>435</v>
      </c>
      <c r="E186" s="228">
        <v>17622</v>
      </c>
      <c r="F186" s="229"/>
      <c r="G186" s="230"/>
      <c r="H186" s="221"/>
      <c r="I186" s="221"/>
      <c r="J186" s="66">
        <v>1.4</v>
      </c>
      <c r="K186" s="66">
        <v>1.68</v>
      </c>
      <c r="L186" s="66">
        <v>2.23</v>
      </c>
      <c r="M186" s="69">
        <v>2.57</v>
      </c>
      <c r="N186" s="231">
        <f t="shared" ref="N186:Z186" si="1791">SUM(N187:N192)</f>
        <v>0</v>
      </c>
      <c r="O186" s="231">
        <f t="shared" si="1791"/>
        <v>0</v>
      </c>
      <c r="P186" s="231">
        <f t="shared" si="1791"/>
        <v>148</v>
      </c>
      <c r="Q186" s="231">
        <f>SUM(Q187:Q192)</f>
        <v>2736300.105</v>
      </c>
      <c r="R186" s="231">
        <f t="shared" si="1791"/>
        <v>118</v>
      </c>
      <c r="S186" s="231">
        <f>SUM(S187:S192)</f>
        <v>6402566.0159999989</v>
      </c>
      <c r="T186" s="231">
        <f t="shared" si="1791"/>
        <v>0</v>
      </c>
      <c r="U186" s="231">
        <f>SUM(U187:U192)</f>
        <v>0</v>
      </c>
      <c r="V186" s="231">
        <f t="shared" si="1791"/>
        <v>0</v>
      </c>
      <c r="W186" s="231">
        <f>SUM(W187:W192)</f>
        <v>0</v>
      </c>
      <c r="X186" s="231">
        <f t="shared" si="1791"/>
        <v>0</v>
      </c>
      <c r="Y186" s="231">
        <f>SUM(Y187:Y192)</f>
        <v>0</v>
      </c>
      <c r="Z186" s="231">
        <f t="shared" si="1791"/>
        <v>70</v>
      </c>
      <c r="AA186" s="231">
        <f>SUM(AA187:AA192)</f>
        <v>1797637.8419999997</v>
      </c>
      <c r="AB186" s="231">
        <f t="shared" ref="AB186:AH186" si="1792">SUM(AB187:AB192)</f>
        <v>0</v>
      </c>
      <c r="AC186" s="231">
        <f>SUM(AC187:AC192)</f>
        <v>0</v>
      </c>
      <c r="AD186" s="231">
        <f t="shared" ref="AD186" si="1793">SUM(AD187:AD192)</f>
        <v>115</v>
      </c>
      <c r="AE186" s="231">
        <f t="shared" si="1792"/>
        <v>3179720.7287999997</v>
      </c>
      <c r="AF186" s="231">
        <f>SUM(AF187:AF192)</f>
        <v>0</v>
      </c>
      <c r="AG186" s="231">
        <f t="shared" si="1792"/>
        <v>0</v>
      </c>
      <c r="AH186" s="231">
        <f t="shared" si="1792"/>
        <v>775</v>
      </c>
      <c r="AI186" s="231">
        <f>SUM(AI187:AI192)</f>
        <v>19422395.684999999</v>
      </c>
      <c r="AJ186" s="231">
        <f t="shared" ref="AJ186:AP186" si="1794">SUM(AJ187:AJ192)</f>
        <v>0</v>
      </c>
      <c r="AK186" s="231">
        <f>SUM(AK187:AK192)</f>
        <v>0</v>
      </c>
      <c r="AL186" s="231">
        <f t="shared" si="1794"/>
        <v>0</v>
      </c>
      <c r="AM186" s="231">
        <f>SUM(AM187:AM192)</f>
        <v>0</v>
      </c>
      <c r="AN186" s="231">
        <f t="shared" si="1794"/>
        <v>0</v>
      </c>
      <c r="AO186" s="231">
        <f>SUM(AO187:AO192)</f>
        <v>0</v>
      </c>
      <c r="AP186" s="231">
        <f t="shared" si="1794"/>
        <v>965</v>
      </c>
      <c r="AQ186" s="231">
        <f>SUM(AQ187:AQ192)</f>
        <v>26776144.394999996</v>
      </c>
      <c r="AR186" s="231">
        <f t="shared" ref="AR186:BB186" si="1795">SUM(AR187:AR192)</f>
        <v>1000</v>
      </c>
      <c r="AS186" s="231">
        <f>SUM(AS187:AS192)</f>
        <v>19335739.5</v>
      </c>
      <c r="AT186" s="231">
        <f t="shared" si="1795"/>
        <v>0</v>
      </c>
      <c r="AU186" s="231">
        <f>SUM(AU187:AU192)</f>
        <v>0</v>
      </c>
      <c r="AV186" s="231">
        <f t="shared" si="1795"/>
        <v>0</v>
      </c>
      <c r="AW186" s="231">
        <f>SUM(AW187:AW192)</f>
        <v>0</v>
      </c>
      <c r="AX186" s="231">
        <f t="shared" si="1795"/>
        <v>0</v>
      </c>
      <c r="AY186" s="231">
        <f>SUM(AY187:AY192)</f>
        <v>0</v>
      </c>
      <c r="AZ186" s="231">
        <f t="shared" si="1795"/>
        <v>0</v>
      </c>
      <c r="BA186" s="231">
        <f>SUM(BA187:BA192)</f>
        <v>0</v>
      </c>
      <c r="BB186" s="231">
        <f t="shared" si="1795"/>
        <v>0</v>
      </c>
      <c r="BC186" s="231">
        <f>SUM(BC187:BC192)</f>
        <v>0</v>
      </c>
      <c r="BD186" s="231">
        <f t="shared" ref="BD186:BN186" si="1796">SUM(BD187:BD192)</f>
        <v>70</v>
      </c>
      <c r="BE186" s="231">
        <f>SUM(BE187:BE192)</f>
        <v>1347642.45</v>
      </c>
      <c r="BF186" s="231">
        <f t="shared" si="1796"/>
        <v>0</v>
      </c>
      <c r="BG186" s="231">
        <f>SUM(BG187:BG192)</f>
        <v>0</v>
      </c>
      <c r="BH186" s="231">
        <f t="shared" si="1796"/>
        <v>80</v>
      </c>
      <c r="BI186" s="231">
        <f>SUM(BI187:BI192)</f>
        <v>1476547.3799999997</v>
      </c>
      <c r="BJ186" s="231">
        <f t="shared" si="1796"/>
        <v>42</v>
      </c>
      <c r="BK186" s="231">
        <f>SUM(BK187:BK192)</f>
        <v>738273.69</v>
      </c>
      <c r="BL186" s="231">
        <f t="shared" si="1796"/>
        <v>0</v>
      </c>
      <c r="BM186" s="231">
        <f>SUM(BM187:BM192)</f>
        <v>0</v>
      </c>
      <c r="BN186" s="231">
        <f t="shared" si="1796"/>
        <v>0</v>
      </c>
      <c r="BO186" s="231">
        <f>SUM(BO187:BO192)</f>
        <v>0</v>
      </c>
      <c r="BP186" s="231">
        <f t="shared" ref="BP186:DV186" si="1797">SUM(BP187:BP192)</f>
        <v>0</v>
      </c>
      <c r="BQ186" s="231">
        <f>SUM(BQ187:BQ192)</f>
        <v>0</v>
      </c>
      <c r="BR186" s="231">
        <f t="shared" si="1797"/>
        <v>0</v>
      </c>
      <c r="BS186" s="231">
        <f>SUM(BS187:BS192)</f>
        <v>0</v>
      </c>
      <c r="BT186" s="231">
        <f t="shared" si="1797"/>
        <v>0</v>
      </c>
      <c r="BU186" s="231">
        <f>SUM(BU187:BU192)</f>
        <v>0</v>
      </c>
      <c r="BV186" s="231">
        <f t="shared" si="1797"/>
        <v>0</v>
      </c>
      <c r="BW186" s="231">
        <f>SUM(BW187:BW192)</f>
        <v>0</v>
      </c>
      <c r="BX186" s="231">
        <f t="shared" si="1797"/>
        <v>66</v>
      </c>
      <c r="BY186" s="231">
        <f>SUM(BY187:BY192)</f>
        <v>1546859.1599999997</v>
      </c>
      <c r="BZ186" s="231">
        <f t="shared" si="1797"/>
        <v>0</v>
      </c>
      <c r="CA186" s="231">
        <f>SUM(CA187:CA192)</f>
        <v>0</v>
      </c>
      <c r="CB186" s="231">
        <f>SUM(CB187:CB192)</f>
        <v>0</v>
      </c>
      <c r="CC186" s="231">
        <f t="shared" si="1797"/>
        <v>0</v>
      </c>
      <c r="CD186" s="231">
        <f t="shared" si="1797"/>
        <v>0</v>
      </c>
      <c r="CE186" s="231">
        <f t="shared" si="1797"/>
        <v>0</v>
      </c>
      <c r="CF186" s="231">
        <f t="shared" si="1797"/>
        <v>0</v>
      </c>
      <c r="CG186" s="231">
        <f t="shared" si="1797"/>
        <v>0</v>
      </c>
      <c r="CH186" s="231">
        <f t="shared" si="1797"/>
        <v>0</v>
      </c>
      <c r="CI186" s="231">
        <f t="shared" si="1797"/>
        <v>0</v>
      </c>
      <c r="CJ186" s="231">
        <f t="shared" si="1797"/>
        <v>0</v>
      </c>
      <c r="CK186" s="231">
        <f t="shared" si="1797"/>
        <v>0</v>
      </c>
      <c r="CL186" s="231">
        <f t="shared" si="1797"/>
        <v>0</v>
      </c>
      <c r="CM186" s="231">
        <f t="shared" si="1797"/>
        <v>0</v>
      </c>
      <c r="CN186" s="231">
        <f t="shared" si="1797"/>
        <v>0</v>
      </c>
      <c r="CO186" s="231">
        <f t="shared" si="1797"/>
        <v>0</v>
      </c>
      <c r="CP186" s="231">
        <f t="shared" si="1797"/>
        <v>0</v>
      </c>
      <c r="CQ186" s="231">
        <f t="shared" si="1797"/>
        <v>0</v>
      </c>
      <c r="CR186" s="231">
        <f t="shared" si="1797"/>
        <v>40</v>
      </c>
      <c r="CS186" s="231">
        <f t="shared" si="1797"/>
        <v>843741.36</v>
      </c>
      <c r="CT186" s="231">
        <f t="shared" si="1797"/>
        <v>0</v>
      </c>
      <c r="CU186" s="231">
        <f t="shared" si="1797"/>
        <v>0</v>
      </c>
      <c r="CV186" s="231">
        <f t="shared" si="1797"/>
        <v>0</v>
      </c>
      <c r="CW186" s="231">
        <f t="shared" si="1797"/>
        <v>0</v>
      </c>
      <c r="CX186" s="231">
        <f t="shared" si="1797"/>
        <v>0</v>
      </c>
      <c r="CY186" s="231">
        <f t="shared" si="1797"/>
        <v>0</v>
      </c>
      <c r="CZ186" s="231">
        <f t="shared" si="1797"/>
        <v>0</v>
      </c>
      <c r="DA186" s="231">
        <f t="shared" si="1797"/>
        <v>0</v>
      </c>
      <c r="DB186" s="231">
        <f t="shared" si="1797"/>
        <v>0</v>
      </c>
      <c r="DC186" s="231">
        <f t="shared" si="1797"/>
        <v>0</v>
      </c>
      <c r="DD186" s="231">
        <f t="shared" si="1797"/>
        <v>0</v>
      </c>
      <c r="DE186" s="231">
        <f t="shared" si="1797"/>
        <v>0</v>
      </c>
      <c r="DF186" s="231">
        <f t="shared" si="1797"/>
        <v>0</v>
      </c>
      <c r="DG186" s="231">
        <f t="shared" si="1797"/>
        <v>0</v>
      </c>
      <c r="DH186" s="231">
        <f t="shared" si="1797"/>
        <v>0</v>
      </c>
      <c r="DI186" s="231">
        <f t="shared" si="1797"/>
        <v>0</v>
      </c>
      <c r="DJ186" s="231">
        <f t="shared" si="1797"/>
        <v>0</v>
      </c>
      <c r="DK186" s="231">
        <f t="shared" si="1797"/>
        <v>0</v>
      </c>
      <c r="DL186" s="231">
        <f t="shared" si="1797"/>
        <v>0</v>
      </c>
      <c r="DM186" s="231">
        <f>SUM(DM187:DM192)</f>
        <v>0</v>
      </c>
      <c r="DN186" s="231">
        <f t="shared" ref="DN186" si="1798">SUM(DN187:DN192)</f>
        <v>0</v>
      </c>
      <c r="DO186" s="231">
        <f>SUM(DO187:DO192)</f>
        <v>0</v>
      </c>
      <c r="DP186" s="231">
        <f t="shared" si="1797"/>
        <v>0</v>
      </c>
      <c r="DQ186" s="231">
        <f t="shared" si="1797"/>
        <v>0</v>
      </c>
      <c r="DR186" s="231">
        <f t="shared" si="1797"/>
        <v>0</v>
      </c>
      <c r="DS186" s="231">
        <f t="shared" si="1797"/>
        <v>0</v>
      </c>
      <c r="DT186" s="231">
        <f t="shared" si="1797"/>
        <v>0</v>
      </c>
      <c r="DU186" s="231">
        <f>SUM(DU187:DU192)</f>
        <v>0</v>
      </c>
      <c r="DV186" s="231">
        <f t="shared" si="1797"/>
        <v>0</v>
      </c>
      <c r="DW186" s="231">
        <f>SUM(DW187:DW192)</f>
        <v>0</v>
      </c>
      <c r="DX186" s="231">
        <f t="shared" ref="DX186:EO186" si="1799">SUM(DX187:DX192)</f>
        <v>0</v>
      </c>
      <c r="DY186" s="231">
        <f t="shared" si="1799"/>
        <v>0</v>
      </c>
      <c r="DZ186" s="231">
        <f t="shared" si="1799"/>
        <v>0</v>
      </c>
      <c r="EA186" s="231">
        <f t="shared" si="1799"/>
        <v>0</v>
      </c>
      <c r="EB186" s="231">
        <f t="shared" si="1799"/>
        <v>0</v>
      </c>
      <c r="EC186" s="231">
        <f t="shared" si="1799"/>
        <v>0</v>
      </c>
      <c r="ED186" s="231">
        <f t="shared" si="1799"/>
        <v>0</v>
      </c>
      <c r="EE186" s="231">
        <f t="shared" si="1799"/>
        <v>0</v>
      </c>
      <c r="EF186" s="231"/>
      <c r="EG186" s="231"/>
      <c r="EH186" s="231"/>
      <c r="EI186" s="231"/>
      <c r="EJ186" s="231"/>
      <c r="EK186" s="231"/>
      <c r="EL186" s="231"/>
      <c r="EM186" s="231"/>
      <c r="EN186" s="231">
        <f t="shared" si="1799"/>
        <v>3489</v>
      </c>
      <c r="EO186" s="231">
        <f t="shared" si="1799"/>
        <v>85603568.311800003</v>
      </c>
    </row>
    <row r="187" spans="1:145" ht="30" customHeight="1" x14ac:dyDescent="0.25">
      <c r="A187" s="190"/>
      <c r="B187" s="190">
        <v>140</v>
      </c>
      <c r="C187" s="156" t="s">
        <v>436</v>
      </c>
      <c r="D187" s="209" t="s">
        <v>437</v>
      </c>
      <c r="E187" s="192">
        <v>17622</v>
      </c>
      <c r="F187" s="193">
        <v>0.89</v>
      </c>
      <c r="G187" s="194"/>
      <c r="H187" s="195">
        <v>1</v>
      </c>
      <c r="I187" s="157"/>
      <c r="J187" s="66">
        <v>1.4</v>
      </c>
      <c r="K187" s="66">
        <v>1.68</v>
      </c>
      <c r="L187" s="66">
        <v>2.23</v>
      </c>
      <c r="M187" s="69">
        <v>2.57</v>
      </c>
      <c r="N187" s="63"/>
      <c r="O187" s="41">
        <f t="shared" ref="O187:O192" si="1800">(N187*$E187*$F187*$H187*$J187*O$10)</f>
        <v>0</v>
      </c>
      <c r="P187" s="125">
        <v>0</v>
      </c>
      <c r="Q187" s="41">
        <f t="shared" ref="Q187:Q192" si="1801">(P187*$E187*$F187*$H187*$J187*Q$10)</f>
        <v>0</v>
      </c>
      <c r="R187" s="196"/>
      <c r="S187" s="41">
        <f t="shared" ref="S187:S192" si="1802">(R187*$E187*$F187*$H187*$J187*S$10)</f>
        <v>0</v>
      </c>
      <c r="T187" s="63"/>
      <c r="U187" s="41">
        <f t="shared" ref="U187:U192" si="1803">(T187*$E187*$F187*$H187*$J187*U$10)</f>
        <v>0</v>
      </c>
      <c r="V187" s="63"/>
      <c r="W187" s="41">
        <f t="shared" ref="W187:W192" si="1804">(V187*$E187*$F187*$H187*$J187*W$10)</f>
        <v>0</v>
      </c>
      <c r="X187" s="63"/>
      <c r="Y187" s="41">
        <f t="shared" ref="Y187:Y192" si="1805">(X187*$E187*$F187*$H187*$J187*Y$10)</f>
        <v>0</v>
      </c>
      <c r="Z187" s="196"/>
      <c r="AA187" s="41">
        <f t="shared" ref="AA187:AA192" si="1806">(Z187*$E187*$F187*$H187*$J187*AA$10)</f>
        <v>0</v>
      </c>
      <c r="AB187" s="63"/>
      <c r="AC187" s="41">
        <f t="shared" ref="AC187:AC192" si="1807">(AB187*$E187*$F187*$H187*$J187*AC$10)</f>
        <v>0</v>
      </c>
      <c r="AD187" s="196"/>
      <c r="AE187" s="63">
        <f t="shared" ref="AE187:AE192" si="1808">SUM(AD187*$E187*$F187*$H187*$K187*$AE$10)</f>
        <v>0</v>
      </c>
      <c r="AF187" s="196">
        <v>0</v>
      </c>
      <c r="AG187" s="63">
        <f t="shared" ref="AG187:AG192" si="1809">SUM(AF187*$E187*$F187*$H187*$K187)</f>
        <v>0</v>
      </c>
      <c r="AH187" s="40">
        <v>0</v>
      </c>
      <c r="AI187" s="43">
        <f t="shared" ref="AI187:AI192" si="1810">(AH187*$E187*$F187*$H187*$J187*AI$10)</f>
        <v>0</v>
      </c>
      <c r="AJ187" s="40"/>
      <c r="AK187" s="43">
        <f t="shared" ref="AK187:AK192" si="1811">(AJ187*$E187*$F187*$H187*$J187*AK$10)</f>
        <v>0</v>
      </c>
      <c r="AL187" s="40"/>
      <c r="AM187" s="43">
        <f t="shared" ref="AM187:AM192" si="1812">(AL187*$E187*$F187*$H187*$J187*AM$10)</f>
        <v>0</v>
      </c>
      <c r="AN187" s="40"/>
      <c r="AO187" s="43">
        <f t="shared" ref="AO187:AO192" si="1813">(AN187*$E187*$F187*$H187*$J187*AO$10)</f>
        <v>0</v>
      </c>
      <c r="AP187" s="40">
        <v>0</v>
      </c>
      <c r="AQ187" s="43">
        <f t="shared" ref="AQ187:AQ192" si="1814">(AP187*$E187*$F187*$H187*$J187*AQ$10)</f>
        <v>0</v>
      </c>
      <c r="AR187" s="40">
        <v>0</v>
      </c>
      <c r="AS187" s="43">
        <f t="shared" ref="AS187:AS192" si="1815">(AR187*$E187*$F187*$H187*$J187*AS$10)</f>
        <v>0</v>
      </c>
      <c r="AT187" s="40"/>
      <c r="AU187" s="43">
        <f t="shared" ref="AU187:AU192" si="1816">(AT187*$E187*$F187*$H187*$J187*AU$10)</f>
        <v>0</v>
      </c>
      <c r="AV187" s="40"/>
      <c r="AW187" s="43">
        <f t="shared" ref="AW187:AW192" si="1817">(AV187*$E187*$F187*$H187*$J187*AW$10)</f>
        <v>0</v>
      </c>
      <c r="AX187" s="40"/>
      <c r="AY187" s="43">
        <f t="shared" ref="AY187:AY192" si="1818">(AX187*$E187*$F187*$H187*$J187*AY$10)</f>
        <v>0</v>
      </c>
      <c r="AZ187" s="40"/>
      <c r="BA187" s="43">
        <f t="shared" ref="BA187:BA192" si="1819">(AZ187*$E187*$F187*$H187*$J187*BA$10)</f>
        <v>0</v>
      </c>
      <c r="BB187" s="40"/>
      <c r="BC187" s="43">
        <f t="shared" ref="BC187:BC192" si="1820">(BB187*$E187*$F187*$H187*$J187*BC$10)</f>
        <v>0</v>
      </c>
      <c r="BD187" s="40"/>
      <c r="BE187" s="43">
        <f t="shared" ref="BE187:BE192" si="1821">(BD187*$E187*$F187*$H187*$J187*BE$10)</f>
        <v>0</v>
      </c>
      <c r="BF187" s="40"/>
      <c r="BG187" s="43">
        <f t="shared" ref="BG187:BG192" si="1822">(BF187*$E187*$F187*$H187*$J187*BG$10)</f>
        <v>0</v>
      </c>
      <c r="BH187" s="40"/>
      <c r="BI187" s="43">
        <f t="shared" ref="BI187:BI192" si="1823">(BH187*$E187*$F187*$H187*$J187*BI$10)</f>
        <v>0</v>
      </c>
      <c r="BJ187" s="40"/>
      <c r="BK187" s="43">
        <f t="shared" ref="BK187:BK192" si="1824">(BJ187*$E187*$F187*$H187*$J187*BK$10)</f>
        <v>0</v>
      </c>
      <c r="BL187" s="40"/>
      <c r="BM187" s="43">
        <f t="shared" ref="BM187:BM192" si="1825">(BL187*$E187*$F187*$H187*$J187*BM$10)</f>
        <v>0</v>
      </c>
      <c r="BN187" s="76"/>
      <c r="BO187" s="43">
        <f t="shared" ref="BO187:BO192" si="1826">(BN187*$E187*$F187*$H187*$J187*BO$10)</f>
        <v>0</v>
      </c>
      <c r="BP187" s="40"/>
      <c r="BQ187" s="43">
        <f t="shared" ref="BQ187:BQ192" si="1827">(BP187*$E187*$F187*$H187*$J187*BQ$10)</f>
        <v>0</v>
      </c>
      <c r="BR187" s="40">
        <v>0</v>
      </c>
      <c r="BS187" s="43">
        <f t="shared" ref="BS187:BS192" si="1828">(BR187*$E187*$F187*$H187*$J187*BS$10)</f>
        <v>0</v>
      </c>
      <c r="BT187" s="40"/>
      <c r="BU187" s="43">
        <f t="shared" ref="BU187:BU192" si="1829">(BT187*$E187*$F187*$H187*$J187*BU$10)</f>
        <v>0</v>
      </c>
      <c r="BV187" s="40"/>
      <c r="BW187" s="43">
        <f t="shared" ref="BW187:BW192" si="1830">(BV187*$E187*$F187*$H187*$J187*BW$10)</f>
        <v>0</v>
      </c>
      <c r="BX187" s="40"/>
      <c r="BY187" s="43">
        <f t="shared" ref="BY187:BY192" si="1831">(BX187*$E187*$F187*$H187*$J187*BY$10)</f>
        <v>0</v>
      </c>
      <c r="BZ187" s="40"/>
      <c r="CA187" s="43">
        <f t="shared" ref="CA187:CA192" si="1832">(BZ187*$E187*$F187*$H187*$J187*CA$10)</f>
        <v>0</v>
      </c>
      <c r="CB187" s="196"/>
      <c r="CC187" s="41">
        <f t="shared" ref="CC187:CC192" si="1833">SUM(CB187*$E187*$F187*$H187*$K187*CC$10)</f>
        <v>0</v>
      </c>
      <c r="CD187" s="63"/>
      <c r="CE187" s="41">
        <f t="shared" ref="CE187:CE192" si="1834">SUM(CD187*$E187*$F187*$H187*$K187*CE$10)</f>
        <v>0</v>
      </c>
      <c r="CF187" s="63"/>
      <c r="CG187" s="41">
        <f t="shared" ref="CG187:CG192" si="1835">SUM(CF187*$E187*$F187*$H187*$K187*CG$10)</f>
        <v>0</v>
      </c>
      <c r="CH187" s="196"/>
      <c r="CI187" s="41">
        <f t="shared" ref="CI187:CI192" si="1836">SUM(CH187*$E187*$F187*$H187*$K187*CI$10)</f>
        <v>0</v>
      </c>
      <c r="CJ187" s="196"/>
      <c r="CK187" s="41">
        <f t="shared" ref="CK187:CK192" si="1837">SUM(CJ187*$E187*$F187*$H187*$K187*CK$10)</f>
        <v>0</v>
      </c>
      <c r="CL187" s="63"/>
      <c r="CM187" s="41">
        <f t="shared" ref="CM187:CM192" si="1838">SUM(CL187*$E187*$F187*$H187*$K187*CM$10)</f>
        <v>0</v>
      </c>
      <c r="CN187" s="63"/>
      <c r="CO187" s="41">
        <f t="shared" ref="CO187:CO192" si="1839">SUM(CN187*$E187*$F187*$H187*$K187*CO$10)</f>
        <v>0</v>
      </c>
      <c r="CP187" s="196"/>
      <c r="CQ187" s="41">
        <f t="shared" ref="CQ187:CQ192" si="1840">SUM(CP187*$E187*$F187*$H187*$K187*CQ$10)</f>
        <v>0</v>
      </c>
      <c r="CR187" s="63"/>
      <c r="CS187" s="41">
        <f t="shared" ref="CS187:CS192" si="1841">SUM(CR187*$E187*$F187*$H187*$K187*CS$10)</f>
        <v>0</v>
      </c>
      <c r="CT187" s="63">
        <v>0</v>
      </c>
      <c r="CU187" s="41">
        <f t="shared" ref="CU187:CU192" si="1842">SUM(CT187*$E187*$F187*$H187*$K187*CU$10)</f>
        <v>0</v>
      </c>
      <c r="CV187" s="63"/>
      <c r="CW187" s="41">
        <f t="shared" ref="CW187:CW192" si="1843">SUM(CV187*$E187*$F187*$H187*$K187*CW$10)</f>
        <v>0</v>
      </c>
      <c r="CX187" s="63"/>
      <c r="CY187" s="41">
        <f t="shared" ref="CY187:CY192" si="1844">SUM(CX187*$E187*$F187*$H187*$K187*CY$10)</f>
        <v>0</v>
      </c>
      <c r="CZ187" s="63"/>
      <c r="DA187" s="41">
        <f t="shared" ref="DA187:DA192" si="1845">SUM(CZ187*$E187*$F187*$H187*$K187*DA$10)</f>
        <v>0</v>
      </c>
      <c r="DB187" s="63"/>
      <c r="DC187" s="41">
        <f t="shared" ref="DC187:DC192" si="1846">SUM(DB187*$E187*$F187*$H187*$K187*DC$10)</f>
        <v>0</v>
      </c>
      <c r="DD187" s="63"/>
      <c r="DE187" s="63">
        <f t="shared" ref="DE187:DE192" si="1847">SUM(DD187*$E187*$F187*$H187*$K187*DE$10)</f>
        <v>0</v>
      </c>
      <c r="DF187" s="197">
        <v>0</v>
      </c>
      <c r="DG187" s="63">
        <f t="shared" ref="DG187:DG192" si="1848">SUM(DF187*$E187*$F187*$H187*$K187*DG$10)</f>
        <v>0</v>
      </c>
      <c r="DH187" s="63"/>
      <c r="DI187" s="63">
        <f t="shared" ref="DI187:DI192" si="1849">SUM(DH187*$E187*$F187*$H187*$L187*DI$10)</f>
        <v>0</v>
      </c>
      <c r="DJ187" s="63"/>
      <c r="DK187" s="63">
        <f t="shared" ref="DK187:DK192" si="1850">SUM(DJ187*$E187*$F187*$H187*$M187*DK$10)</f>
        <v>0</v>
      </c>
      <c r="DL187" s="63"/>
      <c r="DM187" s="41">
        <f t="shared" ref="DM187:DM192" si="1851">(DL187*$E187*$F187*$H187*$J187*DM$10)</f>
        <v>0</v>
      </c>
      <c r="DN187" s="63"/>
      <c r="DO187" s="41">
        <f t="shared" ref="DO187:DO192" si="1852">(DN187*$E187*$F187*$H187*$J187*DO$10)</f>
        <v>0</v>
      </c>
      <c r="DP187" s="63"/>
      <c r="DQ187" s="41">
        <f t="shared" ref="DQ187:DQ192" si="1853">SUM(DP187*$E187*$F187*$H187)</f>
        <v>0</v>
      </c>
      <c r="DR187" s="63"/>
      <c r="DS187" s="196"/>
      <c r="DT187" s="63"/>
      <c r="DU187" s="41">
        <f t="shared" ref="DU187:DU192" si="1854">(DT187*$E187*$F187*$H187*$J187*DU$10)</f>
        <v>0</v>
      </c>
      <c r="DV187" s="63"/>
      <c r="DW187" s="41">
        <f t="shared" ref="DW187:DW192" si="1855">(DV187*$E187*$F187*$H187*$J187*DW$10)</f>
        <v>0</v>
      </c>
      <c r="DX187" s="63"/>
      <c r="DY187" s="196"/>
      <c r="DZ187" s="64"/>
      <c r="EA187" s="64"/>
      <c r="EB187" s="200"/>
      <c r="EC187" s="196">
        <f t="shared" ref="EC187:EC192" si="1856">(EB187*$E187*$F187*$H187*$J187)</f>
        <v>0</v>
      </c>
      <c r="ED187" s="200"/>
      <c r="EE187" s="200"/>
      <c r="EF187" s="200"/>
      <c r="EG187" s="47">
        <f t="shared" ref="EG187:EG192" si="1857">(EF187*$E187*$F187*$H187*$J187)</f>
        <v>0</v>
      </c>
      <c r="EH187" s="77"/>
      <c r="EI187" s="77"/>
      <c r="EJ187" s="77"/>
      <c r="EK187" s="77"/>
      <c r="EL187" s="47"/>
      <c r="EM187" s="77"/>
      <c r="EN187" s="198">
        <f t="shared" ref="EN187:EO192" si="1858">SUM(N187,P187,R187,T187,V187,X187,Z187,AB187,AD187,AF187,AH187,AJ187,AL187,AN187,AP187,AR187,AT187,AV187,AX187,AZ187,BB187,BD187,BF187,BH187,BJ187,BL187,BN187,BP187,BR187,BT187,BV187,BX187,BZ187,CB187,CD187,CF187,CH187,CJ187,CL187,CN187,CP187,CR187,CT187,CV187,CX187,CZ187,DB187,DD187,DF187,DH187,DJ187,DL187,DN187,DP187,DR187,DT187,DV187,DX187,DZ187,EB187,ED187,EF187,EH187,EJ187,EL187)</f>
        <v>0</v>
      </c>
      <c r="EO187" s="198">
        <f t="shared" si="1858"/>
        <v>0</v>
      </c>
    </row>
    <row r="188" spans="1:145" ht="30" customHeight="1" x14ac:dyDescent="0.25">
      <c r="A188" s="34"/>
      <c r="B188" s="34">
        <v>141</v>
      </c>
      <c r="C188" s="153" t="s">
        <v>438</v>
      </c>
      <c r="D188" s="80" t="s">
        <v>439</v>
      </c>
      <c r="E188" s="36">
        <v>17622</v>
      </c>
      <c r="F188" s="37">
        <v>0.75</v>
      </c>
      <c r="G188" s="38"/>
      <c r="H188" s="75">
        <v>0.95</v>
      </c>
      <c r="I188" s="75"/>
      <c r="J188" s="66">
        <v>1.4</v>
      </c>
      <c r="K188" s="66">
        <v>1.68</v>
      </c>
      <c r="L188" s="66">
        <v>2.23</v>
      </c>
      <c r="M188" s="69">
        <v>2.57</v>
      </c>
      <c r="N188" s="40"/>
      <c r="O188" s="41">
        <f t="shared" si="1800"/>
        <v>0</v>
      </c>
      <c r="P188" s="74">
        <v>125</v>
      </c>
      <c r="Q188" s="41">
        <f t="shared" si="1801"/>
        <v>2197243.125</v>
      </c>
      <c r="R188" s="46">
        <v>16</v>
      </c>
      <c r="S188" s="41">
        <f t="shared" si="1802"/>
        <v>281247.11999999994</v>
      </c>
      <c r="T188" s="40"/>
      <c r="U188" s="41">
        <f t="shared" si="1803"/>
        <v>0</v>
      </c>
      <c r="V188" s="40"/>
      <c r="W188" s="41">
        <f t="shared" si="1804"/>
        <v>0</v>
      </c>
      <c r="X188" s="40"/>
      <c r="Y188" s="41">
        <f t="shared" si="1805"/>
        <v>0</v>
      </c>
      <c r="Z188" s="46">
        <v>40</v>
      </c>
      <c r="AA188" s="41">
        <f t="shared" si="1806"/>
        <v>703117.79999999993</v>
      </c>
      <c r="AB188" s="40"/>
      <c r="AC188" s="41">
        <f t="shared" si="1807"/>
        <v>0</v>
      </c>
      <c r="AD188" s="46">
        <v>94</v>
      </c>
      <c r="AE188" s="40">
        <f t="shared" si="1808"/>
        <v>1982792.1959999998</v>
      </c>
      <c r="AF188" s="46"/>
      <c r="AG188" s="40">
        <f t="shared" si="1809"/>
        <v>0</v>
      </c>
      <c r="AH188" s="40">
        <v>341</v>
      </c>
      <c r="AI188" s="43">
        <f t="shared" si="1810"/>
        <v>5994079.2449999992</v>
      </c>
      <c r="AJ188" s="40"/>
      <c r="AK188" s="43">
        <f t="shared" si="1811"/>
        <v>0</v>
      </c>
      <c r="AL188" s="40"/>
      <c r="AM188" s="43">
        <f t="shared" si="1812"/>
        <v>0</v>
      </c>
      <c r="AN188" s="40"/>
      <c r="AO188" s="43">
        <f t="shared" si="1813"/>
        <v>0</v>
      </c>
      <c r="AP188" s="40">
        <v>375</v>
      </c>
      <c r="AQ188" s="43">
        <f t="shared" si="1814"/>
        <v>6591729.375</v>
      </c>
      <c r="AR188" s="40">
        <v>700</v>
      </c>
      <c r="AS188" s="43">
        <f t="shared" si="1815"/>
        <v>12304561.5</v>
      </c>
      <c r="AT188" s="40"/>
      <c r="AU188" s="43">
        <f t="shared" si="1816"/>
        <v>0</v>
      </c>
      <c r="AV188" s="40"/>
      <c r="AW188" s="43">
        <f t="shared" si="1817"/>
        <v>0</v>
      </c>
      <c r="AX188" s="40"/>
      <c r="AY188" s="43">
        <f t="shared" si="1818"/>
        <v>0</v>
      </c>
      <c r="AZ188" s="40"/>
      <c r="BA188" s="43">
        <f t="shared" si="1819"/>
        <v>0</v>
      </c>
      <c r="BB188" s="40"/>
      <c r="BC188" s="43">
        <f t="shared" si="1820"/>
        <v>0</v>
      </c>
      <c r="BD188" s="40">
        <v>50</v>
      </c>
      <c r="BE188" s="43">
        <f t="shared" si="1821"/>
        <v>878897.25</v>
      </c>
      <c r="BF188" s="40"/>
      <c r="BG188" s="43">
        <f t="shared" si="1822"/>
        <v>0</v>
      </c>
      <c r="BH188" s="40">
        <v>68</v>
      </c>
      <c r="BI188" s="43">
        <f t="shared" si="1823"/>
        <v>1195300.2599999998</v>
      </c>
      <c r="BJ188" s="40">
        <v>42</v>
      </c>
      <c r="BK188" s="43">
        <f t="shared" si="1824"/>
        <v>738273.69</v>
      </c>
      <c r="BL188" s="40"/>
      <c r="BM188" s="43">
        <f t="shared" si="1825"/>
        <v>0</v>
      </c>
      <c r="BN188" s="76"/>
      <c r="BO188" s="43">
        <f t="shared" si="1826"/>
        <v>0</v>
      </c>
      <c r="BP188" s="40"/>
      <c r="BQ188" s="43">
        <f t="shared" si="1827"/>
        <v>0</v>
      </c>
      <c r="BR188" s="40"/>
      <c r="BS188" s="43">
        <f t="shared" si="1828"/>
        <v>0</v>
      </c>
      <c r="BT188" s="40"/>
      <c r="BU188" s="43">
        <f t="shared" si="1829"/>
        <v>0</v>
      </c>
      <c r="BV188" s="40"/>
      <c r="BW188" s="43">
        <f t="shared" si="1830"/>
        <v>0</v>
      </c>
      <c r="BX188" s="40"/>
      <c r="BY188" s="43">
        <f t="shared" si="1831"/>
        <v>0</v>
      </c>
      <c r="BZ188" s="40">
        <v>0</v>
      </c>
      <c r="CA188" s="43">
        <f t="shared" si="1832"/>
        <v>0</v>
      </c>
      <c r="CB188" s="46"/>
      <c r="CC188" s="43">
        <f t="shared" si="1833"/>
        <v>0</v>
      </c>
      <c r="CD188" s="40"/>
      <c r="CE188" s="43">
        <f t="shared" si="1834"/>
        <v>0</v>
      </c>
      <c r="CF188" s="40"/>
      <c r="CG188" s="43">
        <f t="shared" si="1835"/>
        <v>0</v>
      </c>
      <c r="CH188" s="46"/>
      <c r="CI188" s="43">
        <f t="shared" si="1836"/>
        <v>0</v>
      </c>
      <c r="CJ188" s="46"/>
      <c r="CK188" s="43">
        <f t="shared" si="1837"/>
        <v>0</v>
      </c>
      <c r="CL188" s="40"/>
      <c r="CM188" s="43">
        <f t="shared" si="1838"/>
        <v>0</v>
      </c>
      <c r="CN188" s="40"/>
      <c r="CO188" s="43">
        <f t="shared" si="1839"/>
        <v>0</v>
      </c>
      <c r="CP188" s="46"/>
      <c r="CQ188" s="43">
        <f t="shared" si="1840"/>
        <v>0</v>
      </c>
      <c r="CR188" s="40">
        <v>40</v>
      </c>
      <c r="CS188" s="43">
        <f t="shared" si="1841"/>
        <v>843741.36</v>
      </c>
      <c r="CT188" s="40"/>
      <c r="CU188" s="43">
        <f t="shared" si="1842"/>
        <v>0</v>
      </c>
      <c r="CV188" s="40"/>
      <c r="CW188" s="43">
        <f t="shared" si="1843"/>
        <v>0</v>
      </c>
      <c r="CX188" s="40"/>
      <c r="CY188" s="43">
        <f t="shared" si="1844"/>
        <v>0</v>
      </c>
      <c r="CZ188" s="40"/>
      <c r="DA188" s="43">
        <f t="shared" si="1845"/>
        <v>0</v>
      </c>
      <c r="DB188" s="40"/>
      <c r="DC188" s="43">
        <f t="shared" si="1846"/>
        <v>0</v>
      </c>
      <c r="DD188" s="40"/>
      <c r="DE188" s="40">
        <f t="shared" si="1847"/>
        <v>0</v>
      </c>
      <c r="DF188" s="44">
        <v>0</v>
      </c>
      <c r="DG188" s="40">
        <f t="shared" si="1848"/>
        <v>0</v>
      </c>
      <c r="DH188" s="40"/>
      <c r="DI188" s="40">
        <f t="shared" si="1849"/>
        <v>0</v>
      </c>
      <c r="DJ188" s="40"/>
      <c r="DK188" s="40">
        <f t="shared" si="1850"/>
        <v>0</v>
      </c>
      <c r="DL188" s="40"/>
      <c r="DM188" s="41">
        <f t="shared" si="1851"/>
        <v>0</v>
      </c>
      <c r="DN188" s="40"/>
      <c r="DO188" s="41">
        <f t="shared" si="1852"/>
        <v>0</v>
      </c>
      <c r="DP188" s="40"/>
      <c r="DQ188" s="43">
        <f t="shared" si="1853"/>
        <v>0</v>
      </c>
      <c r="DR188" s="40"/>
      <c r="DS188" s="46"/>
      <c r="DT188" s="40"/>
      <c r="DU188" s="41">
        <f t="shared" si="1854"/>
        <v>0</v>
      </c>
      <c r="DV188" s="40"/>
      <c r="DW188" s="41">
        <f t="shared" si="1855"/>
        <v>0</v>
      </c>
      <c r="DX188" s="40"/>
      <c r="DY188" s="46"/>
      <c r="DZ188" s="45"/>
      <c r="EA188" s="45"/>
      <c r="EB188" s="40"/>
      <c r="EC188" s="46">
        <f t="shared" si="1856"/>
        <v>0</v>
      </c>
      <c r="ED188" s="40"/>
      <c r="EE188" s="40"/>
      <c r="EF188" s="40"/>
      <c r="EG188" s="47">
        <f t="shared" si="1857"/>
        <v>0</v>
      </c>
      <c r="EH188" s="77"/>
      <c r="EI188" s="77"/>
      <c r="EJ188" s="77"/>
      <c r="EK188" s="77"/>
      <c r="EL188" s="47"/>
      <c r="EM188" s="77"/>
      <c r="EN188" s="48">
        <f t="shared" si="1858"/>
        <v>1891</v>
      </c>
      <c r="EO188" s="48">
        <f t="shared" si="1858"/>
        <v>33710982.921000004</v>
      </c>
    </row>
    <row r="189" spans="1:145" ht="30" customHeight="1" x14ac:dyDescent="0.25">
      <c r="A189" s="34"/>
      <c r="B189" s="34">
        <v>142</v>
      </c>
      <c r="C189" s="153" t="s">
        <v>440</v>
      </c>
      <c r="D189" s="80" t="s">
        <v>441</v>
      </c>
      <c r="E189" s="36">
        <v>17622</v>
      </c>
      <c r="F189" s="67">
        <v>1</v>
      </c>
      <c r="G189" s="38"/>
      <c r="H189" s="75">
        <v>0.95</v>
      </c>
      <c r="I189" s="75"/>
      <c r="J189" s="66">
        <v>1.4</v>
      </c>
      <c r="K189" s="66">
        <v>1.68</v>
      </c>
      <c r="L189" s="66">
        <v>2.23</v>
      </c>
      <c r="M189" s="69">
        <v>2.57</v>
      </c>
      <c r="N189" s="40"/>
      <c r="O189" s="41">
        <f t="shared" si="1800"/>
        <v>0</v>
      </c>
      <c r="P189" s="74">
        <v>23</v>
      </c>
      <c r="Q189" s="41">
        <f t="shared" si="1801"/>
        <v>539056.97999999986</v>
      </c>
      <c r="R189" s="46">
        <v>4</v>
      </c>
      <c r="S189" s="41">
        <f t="shared" si="1802"/>
        <v>93749.039999999979</v>
      </c>
      <c r="T189" s="40"/>
      <c r="U189" s="41">
        <f t="shared" si="1803"/>
        <v>0</v>
      </c>
      <c r="V189" s="40"/>
      <c r="W189" s="41">
        <f t="shared" si="1804"/>
        <v>0</v>
      </c>
      <c r="X189" s="40"/>
      <c r="Y189" s="41">
        <f t="shared" si="1805"/>
        <v>0</v>
      </c>
      <c r="Z189" s="46">
        <v>25</v>
      </c>
      <c r="AA189" s="41">
        <f t="shared" si="1806"/>
        <v>585931.5</v>
      </c>
      <c r="AB189" s="40"/>
      <c r="AC189" s="41">
        <f t="shared" si="1807"/>
        <v>0</v>
      </c>
      <c r="AD189" s="46">
        <v>7</v>
      </c>
      <c r="AE189" s="40">
        <f t="shared" si="1808"/>
        <v>196872.98399999997</v>
      </c>
      <c r="AF189" s="46"/>
      <c r="AG189" s="40">
        <f t="shared" si="1809"/>
        <v>0</v>
      </c>
      <c r="AH189" s="40">
        <v>354</v>
      </c>
      <c r="AI189" s="43">
        <f t="shared" si="1810"/>
        <v>8296790.0399999991</v>
      </c>
      <c r="AJ189" s="40"/>
      <c r="AK189" s="43">
        <f t="shared" si="1811"/>
        <v>0</v>
      </c>
      <c r="AL189" s="40"/>
      <c r="AM189" s="43">
        <f t="shared" si="1812"/>
        <v>0</v>
      </c>
      <c r="AN189" s="40"/>
      <c r="AO189" s="43">
        <f t="shared" si="1813"/>
        <v>0</v>
      </c>
      <c r="AP189" s="40">
        <v>480</v>
      </c>
      <c r="AQ189" s="43">
        <f t="shared" si="1814"/>
        <v>11249884.799999999</v>
      </c>
      <c r="AR189" s="40">
        <v>300</v>
      </c>
      <c r="AS189" s="43">
        <f t="shared" si="1815"/>
        <v>7031178</v>
      </c>
      <c r="AT189" s="40"/>
      <c r="AU189" s="43">
        <f t="shared" si="1816"/>
        <v>0</v>
      </c>
      <c r="AV189" s="40"/>
      <c r="AW189" s="43">
        <f t="shared" si="1817"/>
        <v>0</v>
      </c>
      <c r="AX189" s="40"/>
      <c r="AY189" s="43">
        <f t="shared" si="1818"/>
        <v>0</v>
      </c>
      <c r="AZ189" s="40"/>
      <c r="BA189" s="43">
        <f t="shared" si="1819"/>
        <v>0</v>
      </c>
      <c r="BB189" s="40"/>
      <c r="BC189" s="43">
        <f t="shared" si="1820"/>
        <v>0</v>
      </c>
      <c r="BD189" s="40">
        <v>20</v>
      </c>
      <c r="BE189" s="43">
        <f t="shared" si="1821"/>
        <v>468745.19999999995</v>
      </c>
      <c r="BF189" s="40"/>
      <c r="BG189" s="43">
        <f t="shared" si="1822"/>
        <v>0</v>
      </c>
      <c r="BH189" s="40">
        <v>12</v>
      </c>
      <c r="BI189" s="43">
        <f t="shared" si="1823"/>
        <v>281247.11999999994</v>
      </c>
      <c r="BJ189" s="40"/>
      <c r="BK189" s="43">
        <f t="shared" si="1824"/>
        <v>0</v>
      </c>
      <c r="BL189" s="40"/>
      <c r="BM189" s="43">
        <f t="shared" si="1825"/>
        <v>0</v>
      </c>
      <c r="BN189" s="76"/>
      <c r="BO189" s="43">
        <f t="shared" si="1826"/>
        <v>0</v>
      </c>
      <c r="BP189" s="40"/>
      <c r="BQ189" s="43">
        <f t="shared" si="1827"/>
        <v>0</v>
      </c>
      <c r="BR189" s="40"/>
      <c r="BS189" s="43">
        <f t="shared" si="1828"/>
        <v>0</v>
      </c>
      <c r="BT189" s="40"/>
      <c r="BU189" s="43">
        <f t="shared" si="1829"/>
        <v>0</v>
      </c>
      <c r="BV189" s="40"/>
      <c r="BW189" s="43">
        <f t="shared" si="1830"/>
        <v>0</v>
      </c>
      <c r="BX189" s="40">
        <v>66</v>
      </c>
      <c r="BY189" s="43">
        <f t="shared" si="1831"/>
        <v>1546859.1599999997</v>
      </c>
      <c r="BZ189" s="40">
        <v>0</v>
      </c>
      <c r="CA189" s="43">
        <f t="shared" si="1832"/>
        <v>0</v>
      </c>
      <c r="CB189" s="46"/>
      <c r="CC189" s="43">
        <f t="shared" si="1833"/>
        <v>0</v>
      </c>
      <c r="CD189" s="40"/>
      <c r="CE189" s="43">
        <f t="shared" si="1834"/>
        <v>0</v>
      </c>
      <c r="CF189" s="40"/>
      <c r="CG189" s="43">
        <f t="shared" si="1835"/>
        <v>0</v>
      </c>
      <c r="CH189" s="46"/>
      <c r="CI189" s="43">
        <f t="shared" si="1836"/>
        <v>0</v>
      </c>
      <c r="CJ189" s="46"/>
      <c r="CK189" s="43">
        <f t="shared" si="1837"/>
        <v>0</v>
      </c>
      <c r="CL189" s="40"/>
      <c r="CM189" s="43">
        <f t="shared" si="1838"/>
        <v>0</v>
      </c>
      <c r="CN189" s="40"/>
      <c r="CO189" s="43">
        <f t="shared" si="1839"/>
        <v>0</v>
      </c>
      <c r="CP189" s="46"/>
      <c r="CQ189" s="43">
        <f t="shared" si="1840"/>
        <v>0</v>
      </c>
      <c r="CR189" s="40"/>
      <c r="CS189" s="43">
        <f t="shared" si="1841"/>
        <v>0</v>
      </c>
      <c r="CT189" s="40"/>
      <c r="CU189" s="43">
        <f t="shared" si="1842"/>
        <v>0</v>
      </c>
      <c r="CV189" s="40"/>
      <c r="CW189" s="43">
        <f t="shared" si="1843"/>
        <v>0</v>
      </c>
      <c r="CX189" s="40"/>
      <c r="CY189" s="43">
        <f t="shared" si="1844"/>
        <v>0</v>
      </c>
      <c r="CZ189" s="40"/>
      <c r="DA189" s="43">
        <f t="shared" si="1845"/>
        <v>0</v>
      </c>
      <c r="DB189" s="40"/>
      <c r="DC189" s="43">
        <f t="shared" si="1846"/>
        <v>0</v>
      </c>
      <c r="DD189" s="40"/>
      <c r="DE189" s="40">
        <f t="shared" si="1847"/>
        <v>0</v>
      </c>
      <c r="DF189" s="44"/>
      <c r="DG189" s="40">
        <f t="shared" si="1848"/>
        <v>0</v>
      </c>
      <c r="DH189" s="40"/>
      <c r="DI189" s="40">
        <f t="shared" si="1849"/>
        <v>0</v>
      </c>
      <c r="DJ189" s="40"/>
      <c r="DK189" s="40">
        <f t="shared" si="1850"/>
        <v>0</v>
      </c>
      <c r="DL189" s="40"/>
      <c r="DM189" s="41">
        <f t="shared" si="1851"/>
        <v>0</v>
      </c>
      <c r="DN189" s="40"/>
      <c r="DO189" s="41">
        <f t="shared" si="1852"/>
        <v>0</v>
      </c>
      <c r="DP189" s="40"/>
      <c r="DQ189" s="43">
        <f t="shared" si="1853"/>
        <v>0</v>
      </c>
      <c r="DR189" s="40"/>
      <c r="DS189" s="46"/>
      <c r="DT189" s="40"/>
      <c r="DU189" s="41">
        <f t="shared" si="1854"/>
        <v>0</v>
      </c>
      <c r="DV189" s="40"/>
      <c r="DW189" s="41">
        <f t="shared" si="1855"/>
        <v>0</v>
      </c>
      <c r="DX189" s="40"/>
      <c r="DY189" s="46"/>
      <c r="DZ189" s="45"/>
      <c r="EA189" s="45"/>
      <c r="EB189" s="40"/>
      <c r="EC189" s="46">
        <f t="shared" si="1856"/>
        <v>0</v>
      </c>
      <c r="ED189" s="40"/>
      <c r="EE189" s="40"/>
      <c r="EF189" s="40"/>
      <c r="EG189" s="47">
        <f t="shared" si="1857"/>
        <v>0</v>
      </c>
      <c r="EH189" s="77"/>
      <c r="EI189" s="77"/>
      <c r="EJ189" s="77"/>
      <c r="EK189" s="77"/>
      <c r="EL189" s="47"/>
      <c r="EM189" s="77"/>
      <c r="EN189" s="48">
        <f t="shared" si="1858"/>
        <v>1291</v>
      </c>
      <c r="EO189" s="48">
        <f t="shared" si="1858"/>
        <v>30290314.823999997</v>
      </c>
    </row>
    <row r="190" spans="1:145" s="158" customFormat="1" ht="30" customHeight="1" x14ac:dyDescent="0.25">
      <c r="A190" s="34"/>
      <c r="B190" s="34">
        <v>143</v>
      </c>
      <c r="C190" s="153" t="s">
        <v>442</v>
      </c>
      <c r="D190" s="80" t="s">
        <v>443</v>
      </c>
      <c r="E190" s="36">
        <v>17622</v>
      </c>
      <c r="F190" s="37">
        <v>4.34</v>
      </c>
      <c r="G190" s="38"/>
      <c r="H190" s="75">
        <v>0.95</v>
      </c>
      <c r="I190" s="75"/>
      <c r="J190" s="66">
        <v>1.4</v>
      </c>
      <c r="K190" s="66">
        <v>1.68</v>
      </c>
      <c r="L190" s="66">
        <v>2.23</v>
      </c>
      <c r="M190" s="69">
        <v>2.57</v>
      </c>
      <c r="N190" s="40"/>
      <c r="O190" s="41">
        <f t="shared" si="1800"/>
        <v>0</v>
      </c>
      <c r="P190" s="74">
        <v>0</v>
      </c>
      <c r="Q190" s="41">
        <f t="shared" si="1801"/>
        <v>0</v>
      </c>
      <c r="R190" s="46"/>
      <c r="S190" s="41">
        <f t="shared" si="1802"/>
        <v>0</v>
      </c>
      <c r="T190" s="40"/>
      <c r="U190" s="41">
        <f t="shared" si="1803"/>
        <v>0</v>
      </c>
      <c r="V190" s="40"/>
      <c r="W190" s="41">
        <f t="shared" si="1804"/>
        <v>0</v>
      </c>
      <c r="X190" s="40"/>
      <c r="Y190" s="41">
        <f t="shared" si="1805"/>
        <v>0</v>
      </c>
      <c r="Z190" s="46">
        <v>5</v>
      </c>
      <c r="AA190" s="41">
        <f t="shared" si="1806"/>
        <v>508588.5419999999</v>
      </c>
      <c r="AB190" s="40"/>
      <c r="AC190" s="41">
        <f t="shared" si="1807"/>
        <v>0</v>
      </c>
      <c r="AD190" s="46"/>
      <c r="AE190" s="40">
        <f t="shared" si="1808"/>
        <v>0</v>
      </c>
      <c r="AF190" s="46"/>
      <c r="AG190" s="40">
        <f t="shared" si="1809"/>
        <v>0</v>
      </c>
      <c r="AH190" s="40">
        <v>0</v>
      </c>
      <c r="AI190" s="43">
        <f t="shared" si="1810"/>
        <v>0</v>
      </c>
      <c r="AJ190" s="40"/>
      <c r="AK190" s="43">
        <f t="shared" si="1811"/>
        <v>0</v>
      </c>
      <c r="AL190" s="40"/>
      <c r="AM190" s="43">
        <f t="shared" si="1812"/>
        <v>0</v>
      </c>
      <c r="AN190" s="40"/>
      <c r="AO190" s="43">
        <f t="shared" si="1813"/>
        <v>0</v>
      </c>
      <c r="AP190" s="40">
        <v>50</v>
      </c>
      <c r="AQ190" s="43">
        <f t="shared" si="1814"/>
        <v>5085885.419999999</v>
      </c>
      <c r="AR190" s="40"/>
      <c r="AS190" s="43">
        <f t="shared" si="1815"/>
        <v>0</v>
      </c>
      <c r="AT190" s="40"/>
      <c r="AU190" s="43">
        <f t="shared" si="1816"/>
        <v>0</v>
      </c>
      <c r="AV190" s="40"/>
      <c r="AW190" s="43">
        <f t="shared" si="1817"/>
        <v>0</v>
      </c>
      <c r="AX190" s="40"/>
      <c r="AY190" s="43">
        <f t="shared" si="1818"/>
        <v>0</v>
      </c>
      <c r="AZ190" s="40"/>
      <c r="BA190" s="43">
        <f t="shared" si="1819"/>
        <v>0</v>
      </c>
      <c r="BB190" s="40"/>
      <c r="BC190" s="43">
        <f t="shared" si="1820"/>
        <v>0</v>
      </c>
      <c r="BD190" s="40"/>
      <c r="BE190" s="43">
        <f t="shared" si="1821"/>
        <v>0</v>
      </c>
      <c r="BF190" s="40"/>
      <c r="BG190" s="43">
        <f t="shared" si="1822"/>
        <v>0</v>
      </c>
      <c r="BH190" s="40"/>
      <c r="BI190" s="43">
        <f t="shared" si="1823"/>
        <v>0</v>
      </c>
      <c r="BJ190" s="40"/>
      <c r="BK190" s="43">
        <f t="shared" si="1824"/>
        <v>0</v>
      </c>
      <c r="BL190" s="40"/>
      <c r="BM190" s="43">
        <f t="shared" si="1825"/>
        <v>0</v>
      </c>
      <c r="BN190" s="76"/>
      <c r="BO190" s="43">
        <f t="shared" si="1826"/>
        <v>0</v>
      </c>
      <c r="BP190" s="40"/>
      <c r="BQ190" s="43">
        <f t="shared" si="1827"/>
        <v>0</v>
      </c>
      <c r="BR190" s="40"/>
      <c r="BS190" s="43">
        <f t="shared" si="1828"/>
        <v>0</v>
      </c>
      <c r="BT190" s="40"/>
      <c r="BU190" s="43">
        <f t="shared" si="1829"/>
        <v>0</v>
      </c>
      <c r="BV190" s="40"/>
      <c r="BW190" s="43">
        <f t="shared" si="1830"/>
        <v>0</v>
      </c>
      <c r="BX190" s="40"/>
      <c r="BY190" s="43">
        <f t="shared" si="1831"/>
        <v>0</v>
      </c>
      <c r="BZ190" s="40"/>
      <c r="CA190" s="43">
        <f t="shared" si="1832"/>
        <v>0</v>
      </c>
      <c r="CB190" s="46"/>
      <c r="CC190" s="43">
        <f t="shared" si="1833"/>
        <v>0</v>
      </c>
      <c r="CD190" s="40"/>
      <c r="CE190" s="43">
        <f t="shared" si="1834"/>
        <v>0</v>
      </c>
      <c r="CF190" s="40"/>
      <c r="CG190" s="43">
        <f t="shared" si="1835"/>
        <v>0</v>
      </c>
      <c r="CH190" s="46"/>
      <c r="CI190" s="43">
        <f t="shared" si="1836"/>
        <v>0</v>
      </c>
      <c r="CJ190" s="46"/>
      <c r="CK190" s="43">
        <f t="shared" si="1837"/>
        <v>0</v>
      </c>
      <c r="CL190" s="40"/>
      <c r="CM190" s="43">
        <f t="shared" si="1838"/>
        <v>0</v>
      </c>
      <c r="CN190" s="40"/>
      <c r="CO190" s="43">
        <f t="shared" si="1839"/>
        <v>0</v>
      </c>
      <c r="CP190" s="46"/>
      <c r="CQ190" s="43">
        <f t="shared" si="1840"/>
        <v>0</v>
      </c>
      <c r="CR190" s="40"/>
      <c r="CS190" s="43">
        <f t="shared" si="1841"/>
        <v>0</v>
      </c>
      <c r="CT190" s="40"/>
      <c r="CU190" s="43">
        <f t="shared" si="1842"/>
        <v>0</v>
      </c>
      <c r="CV190" s="40"/>
      <c r="CW190" s="43">
        <f t="shared" si="1843"/>
        <v>0</v>
      </c>
      <c r="CX190" s="40"/>
      <c r="CY190" s="43">
        <f t="shared" si="1844"/>
        <v>0</v>
      </c>
      <c r="CZ190" s="40"/>
      <c r="DA190" s="43">
        <f t="shared" si="1845"/>
        <v>0</v>
      </c>
      <c r="DB190" s="40"/>
      <c r="DC190" s="43">
        <f t="shared" si="1846"/>
        <v>0</v>
      </c>
      <c r="DD190" s="40"/>
      <c r="DE190" s="40">
        <f t="shared" si="1847"/>
        <v>0</v>
      </c>
      <c r="DF190" s="44"/>
      <c r="DG190" s="40">
        <f t="shared" si="1848"/>
        <v>0</v>
      </c>
      <c r="DH190" s="40"/>
      <c r="DI190" s="40">
        <f t="shared" si="1849"/>
        <v>0</v>
      </c>
      <c r="DJ190" s="40"/>
      <c r="DK190" s="40">
        <f t="shared" si="1850"/>
        <v>0</v>
      </c>
      <c r="DL190" s="78"/>
      <c r="DM190" s="41">
        <f t="shared" si="1851"/>
        <v>0</v>
      </c>
      <c r="DN190" s="40"/>
      <c r="DO190" s="41">
        <f t="shared" si="1852"/>
        <v>0</v>
      </c>
      <c r="DP190" s="40"/>
      <c r="DQ190" s="43">
        <f t="shared" si="1853"/>
        <v>0</v>
      </c>
      <c r="DR190" s="40"/>
      <c r="DS190" s="46"/>
      <c r="DT190" s="40"/>
      <c r="DU190" s="41">
        <f t="shared" si="1854"/>
        <v>0</v>
      </c>
      <c r="DV190" s="40"/>
      <c r="DW190" s="41">
        <f t="shared" si="1855"/>
        <v>0</v>
      </c>
      <c r="DX190" s="40"/>
      <c r="DY190" s="46"/>
      <c r="DZ190" s="45"/>
      <c r="EA190" s="45"/>
      <c r="EB190" s="40"/>
      <c r="EC190" s="46">
        <f t="shared" si="1856"/>
        <v>0</v>
      </c>
      <c r="ED190" s="40"/>
      <c r="EE190" s="40"/>
      <c r="EF190" s="40"/>
      <c r="EG190" s="47">
        <f t="shared" si="1857"/>
        <v>0</v>
      </c>
      <c r="EH190" s="77"/>
      <c r="EI190" s="77"/>
      <c r="EJ190" s="77"/>
      <c r="EK190" s="77"/>
      <c r="EL190" s="47"/>
      <c r="EM190" s="77"/>
      <c r="EN190" s="48">
        <f t="shared" si="1858"/>
        <v>55</v>
      </c>
      <c r="EO190" s="48">
        <f t="shared" si="1858"/>
        <v>5594473.9619999994</v>
      </c>
    </row>
    <row r="191" spans="1:145" ht="30" customHeight="1" x14ac:dyDescent="0.25">
      <c r="A191" s="34"/>
      <c r="B191" s="34">
        <v>144</v>
      </c>
      <c r="C191" s="153" t="s">
        <v>444</v>
      </c>
      <c r="D191" s="81" t="s">
        <v>445</v>
      </c>
      <c r="E191" s="36">
        <v>17622</v>
      </c>
      <c r="F191" s="37">
        <v>1.29</v>
      </c>
      <c r="G191" s="38"/>
      <c r="H191" s="67">
        <v>1</v>
      </c>
      <c r="I191" s="68"/>
      <c r="J191" s="66">
        <v>1.4</v>
      </c>
      <c r="K191" s="66">
        <v>1.68</v>
      </c>
      <c r="L191" s="66">
        <v>2.23</v>
      </c>
      <c r="M191" s="69">
        <v>2.57</v>
      </c>
      <c r="N191" s="40"/>
      <c r="O191" s="41">
        <f t="shared" si="1800"/>
        <v>0</v>
      </c>
      <c r="P191" s="46">
        <v>0</v>
      </c>
      <c r="Q191" s="41">
        <f t="shared" si="1801"/>
        <v>0</v>
      </c>
      <c r="R191" s="46">
        <v>8</v>
      </c>
      <c r="S191" s="41">
        <f t="shared" si="1802"/>
        <v>254602.65599999999</v>
      </c>
      <c r="T191" s="40"/>
      <c r="U191" s="41">
        <f t="shared" si="1803"/>
        <v>0</v>
      </c>
      <c r="V191" s="40"/>
      <c r="W191" s="41">
        <f t="shared" si="1804"/>
        <v>0</v>
      </c>
      <c r="X191" s="40"/>
      <c r="Y191" s="41">
        <f t="shared" si="1805"/>
        <v>0</v>
      </c>
      <c r="Z191" s="46"/>
      <c r="AA191" s="41">
        <f t="shared" si="1806"/>
        <v>0</v>
      </c>
      <c r="AB191" s="40"/>
      <c r="AC191" s="41">
        <f t="shared" si="1807"/>
        <v>0</v>
      </c>
      <c r="AD191" s="46">
        <v>2</v>
      </c>
      <c r="AE191" s="40">
        <f t="shared" si="1808"/>
        <v>76380.796799999996</v>
      </c>
      <c r="AF191" s="46"/>
      <c r="AG191" s="40">
        <f t="shared" si="1809"/>
        <v>0</v>
      </c>
      <c r="AH191" s="40">
        <v>0</v>
      </c>
      <c r="AI191" s="43">
        <f t="shared" si="1810"/>
        <v>0</v>
      </c>
      <c r="AJ191" s="40"/>
      <c r="AK191" s="43">
        <f t="shared" si="1811"/>
        <v>0</v>
      </c>
      <c r="AL191" s="40"/>
      <c r="AM191" s="43">
        <f t="shared" si="1812"/>
        <v>0</v>
      </c>
      <c r="AN191" s="40"/>
      <c r="AO191" s="43">
        <f t="shared" si="1813"/>
        <v>0</v>
      </c>
      <c r="AP191" s="40">
        <v>0</v>
      </c>
      <c r="AQ191" s="43">
        <f t="shared" si="1814"/>
        <v>0</v>
      </c>
      <c r="AR191" s="40"/>
      <c r="AS191" s="43">
        <f t="shared" si="1815"/>
        <v>0</v>
      </c>
      <c r="AT191" s="40"/>
      <c r="AU191" s="43">
        <f t="shared" si="1816"/>
        <v>0</v>
      </c>
      <c r="AV191" s="40"/>
      <c r="AW191" s="43">
        <f t="shared" si="1817"/>
        <v>0</v>
      </c>
      <c r="AX191" s="40"/>
      <c r="AY191" s="43">
        <f t="shared" si="1818"/>
        <v>0</v>
      </c>
      <c r="AZ191" s="40"/>
      <c r="BA191" s="43">
        <f t="shared" si="1819"/>
        <v>0</v>
      </c>
      <c r="BB191" s="40"/>
      <c r="BC191" s="43">
        <f t="shared" si="1820"/>
        <v>0</v>
      </c>
      <c r="BD191" s="40"/>
      <c r="BE191" s="43">
        <f t="shared" si="1821"/>
        <v>0</v>
      </c>
      <c r="BF191" s="40"/>
      <c r="BG191" s="43">
        <f t="shared" si="1822"/>
        <v>0</v>
      </c>
      <c r="BH191" s="40"/>
      <c r="BI191" s="43">
        <f t="shared" si="1823"/>
        <v>0</v>
      </c>
      <c r="BJ191" s="40"/>
      <c r="BK191" s="43">
        <f t="shared" si="1824"/>
        <v>0</v>
      </c>
      <c r="BL191" s="40"/>
      <c r="BM191" s="43">
        <f t="shared" si="1825"/>
        <v>0</v>
      </c>
      <c r="BN191" s="76"/>
      <c r="BO191" s="43">
        <f t="shared" si="1826"/>
        <v>0</v>
      </c>
      <c r="BP191" s="40"/>
      <c r="BQ191" s="43">
        <f t="shared" si="1827"/>
        <v>0</v>
      </c>
      <c r="BR191" s="40"/>
      <c r="BS191" s="43">
        <f t="shared" si="1828"/>
        <v>0</v>
      </c>
      <c r="BT191" s="40"/>
      <c r="BU191" s="43">
        <f t="shared" si="1829"/>
        <v>0</v>
      </c>
      <c r="BV191" s="40"/>
      <c r="BW191" s="43">
        <f t="shared" si="1830"/>
        <v>0</v>
      </c>
      <c r="BX191" s="40"/>
      <c r="BY191" s="43">
        <f t="shared" si="1831"/>
        <v>0</v>
      </c>
      <c r="BZ191" s="40"/>
      <c r="CA191" s="43">
        <f t="shared" si="1832"/>
        <v>0</v>
      </c>
      <c r="CB191" s="46"/>
      <c r="CC191" s="43">
        <f t="shared" si="1833"/>
        <v>0</v>
      </c>
      <c r="CD191" s="40"/>
      <c r="CE191" s="43">
        <f t="shared" si="1834"/>
        <v>0</v>
      </c>
      <c r="CF191" s="40"/>
      <c r="CG191" s="43">
        <f t="shared" si="1835"/>
        <v>0</v>
      </c>
      <c r="CH191" s="46"/>
      <c r="CI191" s="43">
        <f t="shared" si="1836"/>
        <v>0</v>
      </c>
      <c r="CJ191" s="46"/>
      <c r="CK191" s="43">
        <f t="shared" si="1837"/>
        <v>0</v>
      </c>
      <c r="CL191" s="40"/>
      <c r="CM191" s="43">
        <f t="shared" si="1838"/>
        <v>0</v>
      </c>
      <c r="CN191" s="40"/>
      <c r="CO191" s="43">
        <f t="shared" si="1839"/>
        <v>0</v>
      </c>
      <c r="CP191" s="46"/>
      <c r="CQ191" s="43">
        <f t="shared" si="1840"/>
        <v>0</v>
      </c>
      <c r="CR191" s="40"/>
      <c r="CS191" s="43">
        <f t="shared" si="1841"/>
        <v>0</v>
      </c>
      <c r="CT191" s="40"/>
      <c r="CU191" s="43">
        <f t="shared" si="1842"/>
        <v>0</v>
      </c>
      <c r="CV191" s="40"/>
      <c r="CW191" s="43">
        <f t="shared" si="1843"/>
        <v>0</v>
      </c>
      <c r="CX191" s="40"/>
      <c r="CY191" s="43">
        <f t="shared" si="1844"/>
        <v>0</v>
      </c>
      <c r="CZ191" s="40"/>
      <c r="DA191" s="43">
        <f t="shared" si="1845"/>
        <v>0</v>
      </c>
      <c r="DB191" s="40"/>
      <c r="DC191" s="43">
        <f t="shared" si="1846"/>
        <v>0</v>
      </c>
      <c r="DD191" s="40"/>
      <c r="DE191" s="40">
        <f t="shared" si="1847"/>
        <v>0</v>
      </c>
      <c r="DF191" s="44">
        <v>0</v>
      </c>
      <c r="DG191" s="40">
        <f t="shared" si="1848"/>
        <v>0</v>
      </c>
      <c r="DH191" s="40"/>
      <c r="DI191" s="40">
        <f t="shared" si="1849"/>
        <v>0</v>
      </c>
      <c r="DJ191" s="40"/>
      <c r="DK191" s="40">
        <f t="shared" si="1850"/>
        <v>0</v>
      </c>
      <c r="DL191" s="40"/>
      <c r="DM191" s="41">
        <f t="shared" si="1851"/>
        <v>0</v>
      </c>
      <c r="DN191" s="40"/>
      <c r="DO191" s="41">
        <f t="shared" si="1852"/>
        <v>0</v>
      </c>
      <c r="DP191" s="40"/>
      <c r="DQ191" s="43">
        <f t="shared" si="1853"/>
        <v>0</v>
      </c>
      <c r="DR191" s="40"/>
      <c r="DS191" s="46"/>
      <c r="DT191" s="40"/>
      <c r="DU191" s="41">
        <f t="shared" si="1854"/>
        <v>0</v>
      </c>
      <c r="DV191" s="40"/>
      <c r="DW191" s="41">
        <f t="shared" si="1855"/>
        <v>0</v>
      </c>
      <c r="DX191" s="40"/>
      <c r="DY191" s="46"/>
      <c r="DZ191" s="45"/>
      <c r="EA191" s="45"/>
      <c r="EB191" s="40"/>
      <c r="EC191" s="46">
        <f t="shared" si="1856"/>
        <v>0</v>
      </c>
      <c r="ED191" s="40"/>
      <c r="EE191" s="40"/>
      <c r="EF191" s="40"/>
      <c r="EG191" s="47">
        <f t="shared" si="1857"/>
        <v>0</v>
      </c>
      <c r="EH191" s="77"/>
      <c r="EI191" s="77"/>
      <c r="EJ191" s="77"/>
      <c r="EK191" s="77"/>
      <c r="EL191" s="47"/>
      <c r="EM191" s="77"/>
      <c r="EN191" s="48">
        <f t="shared" si="1858"/>
        <v>10</v>
      </c>
      <c r="EO191" s="48">
        <f t="shared" si="1858"/>
        <v>330983.45279999997</v>
      </c>
    </row>
    <row r="192" spans="1:145" s="158" customFormat="1" ht="16.5" customHeight="1" x14ac:dyDescent="0.25">
      <c r="A192" s="34"/>
      <c r="B192" s="34">
        <v>145</v>
      </c>
      <c r="C192" s="153" t="s">
        <v>446</v>
      </c>
      <c r="D192" s="81" t="s">
        <v>447</v>
      </c>
      <c r="E192" s="36">
        <v>17622</v>
      </c>
      <c r="F192" s="37">
        <v>2.6</v>
      </c>
      <c r="G192" s="38"/>
      <c r="H192" s="171">
        <v>1</v>
      </c>
      <c r="I192" s="172"/>
      <c r="J192" s="66">
        <v>1.4</v>
      </c>
      <c r="K192" s="66">
        <v>1.68</v>
      </c>
      <c r="L192" s="66">
        <v>2.23</v>
      </c>
      <c r="M192" s="69">
        <v>2.57</v>
      </c>
      <c r="N192" s="70"/>
      <c r="O192" s="41">
        <f t="shared" si="1800"/>
        <v>0</v>
      </c>
      <c r="P192" s="74">
        <v>0</v>
      </c>
      <c r="Q192" s="41">
        <f t="shared" si="1801"/>
        <v>0</v>
      </c>
      <c r="R192" s="74">
        <v>90</v>
      </c>
      <c r="S192" s="41">
        <f t="shared" si="1802"/>
        <v>5772967.1999999993</v>
      </c>
      <c r="T192" s="70"/>
      <c r="U192" s="41">
        <f t="shared" si="1803"/>
        <v>0</v>
      </c>
      <c r="V192" s="70"/>
      <c r="W192" s="41">
        <f t="shared" si="1804"/>
        <v>0</v>
      </c>
      <c r="X192" s="70"/>
      <c r="Y192" s="41">
        <f t="shared" si="1805"/>
        <v>0</v>
      </c>
      <c r="Z192" s="74"/>
      <c r="AA192" s="41">
        <f t="shared" si="1806"/>
        <v>0</v>
      </c>
      <c r="AB192" s="70"/>
      <c r="AC192" s="41">
        <f t="shared" si="1807"/>
        <v>0</v>
      </c>
      <c r="AD192" s="74">
        <v>12</v>
      </c>
      <c r="AE192" s="40">
        <f t="shared" si="1808"/>
        <v>923674.75199999998</v>
      </c>
      <c r="AF192" s="74"/>
      <c r="AG192" s="40">
        <f t="shared" si="1809"/>
        <v>0</v>
      </c>
      <c r="AH192" s="40">
        <v>80</v>
      </c>
      <c r="AI192" s="43">
        <f t="shared" si="1810"/>
        <v>5131526.3999999994</v>
      </c>
      <c r="AJ192" s="40"/>
      <c r="AK192" s="43">
        <f t="shared" si="1811"/>
        <v>0</v>
      </c>
      <c r="AL192" s="40"/>
      <c r="AM192" s="43">
        <f t="shared" si="1812"/>
        <v>0</v>
      </c>
      <c r="AN192" s="40"/>
      <c r="AO192" s="43">
        <f t="shared" si="1813"/>
        <v>0</v>
      </c>
      <c r="AP192" s="40">
        <v>60</v>
      </c>
      <c r="AQ192" s="43">
        <f t="shared" si="1814"/>
        <v>3848644.8</v>
      </c>
      <c r="AR192" s="40"/>
      <c r="AS192" s="43">
        <f t="shared" si="1815"/>
        <v>0</v>
      </c>
      <c r="AT192" s="40"/>
      <c r="AU192" s="43">
        <f t="shared" si="1816"/>
        <v>0</v>
      </c>
      <c r="AV192" s="40"/>
      <c r="AW192" s="43">
        <f t="shared" si="1817"/>
        <v>0</v>
      </c>
      <c r="AX192" s="40"/>
      <c r="AY192" s="43">
        <f t="shared" si="1818"/>
        <v>0</v>
      </c>
      <c r="AZ192" s="40"/>
      <c r="BA192" s="43">
        <f t="shared" si="1819"/>
        <v>0</v>
      </c>
      <c r="BB192" s="40"/>
      <c r="BC192" s="43">
        <f t="shared" si="1820"/>
        <v>0</v>
      </c>
      <c r="BD192" s="40"/>
      <c r="BE192" s="43">
        <f t="shared" si="1821"/>
        <v>0</v>
      </c>
      <c r="BF192" s="40"/>
      <c r="BG192" s="43">
        <f t="shared" si="1822"/>
        <v>0</v>
      </c>
      <c r="BH192" s="40"/>
      <c r="BI192" s="43">
        <f t="shared" si="1823"/>
        <v>0</v>
      </c>
      <c r="BJ192" s="40"/>
      <c r="BK192" s="43">
        <f t="shared" si="1824"/>
        <v>0</v>
      </c>
      <c r="BL192" s="40"/>
      <c r="BM192" s="43">
        <f t="shared" si="1825"/>
        <v>0</v>
      </c>
      <c r="BN192" s="76"/>
      <c r="BO192" s="43">
        <f t="shared" si="1826"/>
        <v>0</v>
      </c>
      <c r="BP192" s="40"/>
      <c r="BQ192" s="43">
        <f t="shared" si="1827"/>
        <v>0</v>
      </c>
      <c r="BR192" s="40"/>
      <c r="BS192" s="43">
        <f t="shared" si="1828"/>
        <v>0</v>
      </c>
      <c r="BT192" s="40"/>
      <c r="BU192" s="43">
        <f t="shared" si="1829"/>
        <v>0</v>
      </c>
      <c r="BV192" s="40"/>
      <c r="BW192" s="43">
        <f t="shared" si="1830"/>
        <v>0</v>
      </c>
      <c r="BX192" s="40"/>
      <c r="BY192" s="43">
        <f t="shared" si="1831"/>
        <v>0</v>
      </c>
      <c r="BZ192" s="242"/>
      <c r="CA192" s="43">
        <f t="shared" si="1832"/>
        <v>0</v>
      </c>
      <c r="CB192" s="74"/>
      <c r="CC192" s="43">
        <f t="shared" si="1833"/>
        <v>0</v>
      </c>
      <c r="CD192" s="70"/>
      <c r="CE192" s="43">
        <f t="shared" si="1834"/>
        <v>0</v>
      </c>
      <c r="CF192" s="70"/>
      <c r="CG192" s="43">
        <f t="shared" si="1835"/>
        <v>0</v>
      </c>
      <c r="CH192" s="74"/>
      <c r="CI192" s="43">
        <f t="shared" si="1836"/>
        <v>0</v>
      </c>
      <c r="CJ192" s="74"/>
      <c r="CK192" s="43">
        <f t="shared" si="1837"/>
        <v>0</v>
      </c>
      <c r="CL192" s="70"/>
      <c r="CM192" s="43">
        <f t="shared" si="1838"/>
        <v>0</v>
      </c>
      <c r="CN192" s="70"/>
      <c r="CO192" s="43">
        <f t="shared" si="1839"/>
        <v>0</v>
      </c>
      <c r="CP192" s="74"/>
      <c r="CQ192" s="43">
        <f t="shared" si="1840"/>
        <v>0</v>
      </c>
      <c r="CR192" s="70"/>
      <c r="CS192" s="43">
        <f t="shared" si="1841"/>
        <v>0</v>
      </c>
      <c r="CT192" s="70"/>
      <c r="CU192" s="43">
        <f t="shared" si="1842"/>
        <v>0</v>
      </c>
      <c r="CV192" s="70"/>
      <c r="CW192" s="43">
        <f t="shared" si="1843"/>
        <v>0</v>
      </c>
      <c r="CX192" s="40"/>
      <c r="CY192" s="43">
        <f t="shared" si="1844"/>
        <v>0</v>
      </c>
      <c r="CZ192" s="70"/>
      <c r="DA192" s="43">
        <f t="shared" si="1845"/>
        <v>0</v>
      </c>
      <c r="DB192" s="70"/>
      <c r="DC192" s="43">
        <f t="shared" si="1846"/>
        <v>0</v>
      </c>
      <c r="DD192" s="70"/>
      <c r="DE192" s="40">
        <f t="shared" si="1847"/>
        <v>0</v>
      </c>
      <c r="DF192" s="44">
        <v>0</v>
      </c>
      <c r="DG192" s="40">
        <f t="shared" si="1848"/>
        <v>0</v>
      </c>
      <c r="DH192" s="70"/>
      <c r="DI192" s="40">
        <f t="shared" si="1849"/>
        <v>0</v>
      </c>
      <c r="DJ192" s="70"/>
      <c r="DK192" s="40">
        <f t="shared" si="1850"/>
        <v>0</v>
      </c>
      <c r="DL192" s="78"/>
      <c r="DM192" s="41">
        <f t="shared" si="1851"/>
        <v>0</v>
      </c>
      <c r="DN192" s="40"/>
      <c r="DO192" s="41">
        <f t="shared" si="1852"/>
        <v>0</v>
      </c>
      <c r="DP192" s="70"/>
      <c r="DQ192" s="43">
        <f t="shared" si="1853"/>
        <v>0</v>
      </c>
      <c r="DR192" s="40"/>
      <c r="DS192" s="46"/>
      <c r="DT192" s="40"/>
      <c r="DU192" s="41">
        <f t="shared" si="1854"/>
        <v>0</v>
      </c>
      <c r="DV192" s="40"/>
      <c r="DW192" s="41">
        <f t="shared" si="1855"/>
        <v>0</v>
      </c>
      <c r="DX192" s="40"/>
      <c r="DY192" s="46"/>
      <c r="DZ192" s="45"/>
      <c r="EA192" s="45"/>
      <c r="EB192" s="40"/>
      <c r="EC192" s="46">
        <f t="shared" si="1856"/>
        <v>0</v>
      </c>
      <c r="ED192" s="40"/>
      <c r="EE192" s="40"/>
      <c r="EF192" s="40"/>
      <c r="EG192" s="47">
        <f t="shared" si="1857"/>
        <v>0</v>
      </c>
      <c r="EH192" s="77"/>
      <c r="EI192" s="77"/>
      <c r="EJ192" s="77"/>
      <c r="EK192" s="77"/>
      <c r="EL192" s="47"/>
      <c r="EM192" s="77"/>
      <c r="EN192" s="48">
        <f t="shared" si="1858"/>
        <v>242</v>
      </c>
      <c r="EO192" s="48">
        <f t="shared" si="1858"/>
        <v>15676813.151999999</v>
      </c>
    </row>
    <row r="193" spans="1:145" s="158" customFormat="1" ht="15" customHeight="1" x14ac:dyDescent="0.25">
      <c r="A193" s="217">
        <v>32</v>
      </c>
      <c r="B193" s="217"/>
      <c r="C193" s="236" t="s">
        <v>448</v>
      </c>
      <c r="D193" s="234" t="s">
        <v>449</v>
      </c>
      <c r="E193" s="228">
        <v>17622</v>
      </c>
      <c r="F193" s="229"/>
      <c r="G193" s="230"/>
      <c r="H193" s="221"/>
      <c r="I193" s="221"/>
      <c r="J193" s="66">
        <v>1.4</v>
      </c>
      <c r="K193" s="66">
        <v>1.68</v>
      </c>
      <c r="L193" s="66">
        <v>2.23</v>
      </c>
      <c r="M193" s="69">
        <v>2.57</v>
      </c>
      <c r="N193" s="231">
        <f t="shared" ref="N193:Z193" si="1859">SUM(N194:N201)</f>
        <v>0</v>
      </c>
      <c r="O193" s="231">
        <f t="shared" si="1859"/>
        <v>0</v>
      </c>
      <c r="P193" s="231">
        <f t="shared" si="1859"/>
        <v>0</v>
      </c>
      <c r="Q193" s="231">
        <f>SUM(Q194:Q201)</f>
        <v>0</v>
      </c>
      <c r="R193" s="231">
        <f t="shared" si="1859"/>
        <v>94</v>
      </c>
      <c r="S193" s="231">
        <f>SUM(S194:S201)</f>
        <v>6548123.7359999996</v>
      </c>
      <c r="T193" s="231">
        <f t="shared" si="1859"/>
        <v>0</v>
      </c>
      <c r="U193" s="231">
        <f>SUM(U194:U201)</f>
        <v>0</v>
      </c>
      <c r="V193" s="231">
        <f t="shared" si="1859"/>
        <v>0</v>
      </c>
      <c r="W193" s="231">
        <f>SUM(W194:W201)</f>
        <v>0</v>
      </c>
      <c r="X193" s="231">
        <f t="shared" si="1859"/>
        <v>0</v>
      </c>
      <c r="Y193" s="231">
        <f>SUM(Y194:Y201)</f>
        <v>0</v>
      </c>
      <c r="Z193" s="231">
        <f t="shared" si="1859"/>
        <v>5</v>
      </c>
      <c r="AA193" s="231">
        <f>SUM(AA194:AA201)</f>
        <v>193665.78</v>
      </c>
      <c r="AB193" s="231">
        <f t="shared" ref="AB193:AH193" si="1860">SUM(AB194:AB201)</f>
        <v>0</v>
      </c>
      <c r="AC193" s="231">
        <f>SUM(AC194:AC201)</f>
        <v>0</v>
      </c>
      <c r="AD193" s="231">
        <f t="shared" ref="AD193" si="1861">SUM(AD194:AD201)</f>
        <v>0</v>
      </c>
      <c r="AE193" s="231">
        <f t="shared" si="1860"/>
        <v>0</v>
      </c>
      <c r="AF193" s="231">
        <f>SUM(AF194:AF201)</f>
        <v>0</v>
      </c>
      <c r="AG193" s="231">
        <f t="shared" si="1860"/>
        <v>0</v>
      </c>
      <c r="AH193" s="231">
        <f t="shared" si="1860"/>
        <v>73</v>
      </c>
      <c r="AI193" s="231">
        <f>SUM(AI194:AI201)</f>
        <v>5896321.1999999993</v>
      </c>
      <c r="AJ193" s="231">
        <f t="shared" ref="AJ193:AP193" si="1862">SUM(AJ194:AJ201)</f>
        <v>0</v>
      </c>
      <c r="AK193" s="231">
        <f>SUM(AK194:AK201)</f>
        <v>0</v>
      </c>
      <c r="AL193" s="231">
        <f t="shared" si="1862"/>
        <v>0</v>
      </c>
      <c r="AM193" s="231">
        <f>SUM(AM194:AM201)</f>
        <v>0</v>
      </c>
      <c r="AN193" s="231">
        <f t="shared" si="1862"/>
        <v>0</v>
      </c>
      <c r="AO193" s="231">
        <f>SUM(AO194:AO201)</f>
        <v>0</v>
      </c>
      <c r="AP193" s="231">
        <f t="shared" si="1862"/>
        <v>0</v>
      </c>
      <c r="AQ193" s="231">
        <f>SUM(AQ194:AQ201)</f>
        <v>0</v>
      </c>
      <c r="AR193" s="231">
        <f t="shared" ref="AR193:BB193" si="1863">SUM(AR194:AR201)</f>
        <v>0</v>
      </c>
      <c r="AS193" s="231">
        <f>SUM(AS194:AS201)</f>
        <v>0</v>
      </c>
      <c r="AT193" s="231">
        <f t="shared" si="1863"/>
        <v>0</v>
      </c>
      <c r="AU193" s="231">
        <f>SUM(AU194:AU201)</f>
        <v>0</v>
      </c>
      <c r="AV193" s="231">
        <f t="shared" si="1863"/>
        <v>0</v>
      </c>
      <c r="AW193" s="231">
        <f>SUM(AW194:AW201)</f>
        <v>0</v>
      </c>
      <c r="AX193" s="231">
        <f t="shared" si="1863"/>
        <v>0</v>
      </c>
      <c r="AY193" s="231">
        <f>SUM(AY194:AY201)</f>
        <v>0</v>
      </c>
      <c r="AZ193" s="231">
        <f t="shared" si="1863"/>
        <v>0</v>
      </c>
      <c r="BA193" s="231">
        <f>SUM(BA194:BA201)</f>
        <v>0</v>
      </c>
      <c r="BB193" s="231">
        <f t="shared" si="1863"/>
        <v>0</v>
      </c>
      <c r="BC193" s="231">
        <f>SUM(BC194:BC201)</f>
        <v>0</v>
      </c>
      <c r="BD193" s="231">
        <f t="shared" ref="BD193:BN193" si="1864">SUM(BD194:BD201)</f>
        <v>0</v>
      </c>
      <c r="BE193" s="231">
        <f>SUM(BE194:BE201)</f>
        <v>0</v>
      </c>
      <c r="BF193" s="231">
        <f t="shared" si="1864"/>
        <v>0</v>
      </c>
      <c r="BG193" s="231">
        <f>SUM(BG194:BG201)</f>
        <v>0</v>
      </c>
      <c r="BH193" s="231">
        <f t="shared" si="1864"/>
        <v>0</v>
      </c>
      <c r="BI193" s="231">
        <f>SUM(BI194:BI201)</f>
        <v>0</v>
      </c>
      <c r="BJ193" s="231">
        <f t="shared" si="1864"/>
        <v>0</v>
      </c>
      <c r="BK193" s="231">
        <f>SUM(BK194:BK201)</f>
        <v>0</v>
      </c>
      <c r="BL193" s="231">
        <f t="shared" si="1864"/>
        <v>0</v>
      </c>
      <c r="BM193" s="231">
        <f>SUM(BM194:BM201)</f>
        <v>0</v>
      </c>
      <c r="BN193" s="231">
        <f t="shared" si="1864"/>
        <v>0</v>
      </c>
      <c r="BO193" s="231">
        <f>SUM(BO194:BO201)</f>
        <v>0</v>
      </c>
      <c r="BP193" s="231">
        <f t="shared" ref="BP193:DV193" si="1865">SUM(BP194:BP201)</f>
        <v>0</v>
      </c>
      <c r="BQ193" s="231">
        <f>SUM(BQ194:BQ201)</f>
        <v>0</v>
      </c>
      <c r="BR193" s="231">
        <f t="shared" si="1865"/>
        <v>0</v>
      </c>
      <c r="BS193" s="231">
        <f>SUM(BS194:BS201)</f>
        <v>0</v>
      </c>
      <c r="BT193" s="231">
        <f t="shared" si="1865"/>
        <v>0</v>
      </c>
      <c r="BU193" s="231">
        <f>SUM(BU194:BU201)</f>
        <v>0</v>
      </c>
      <c r="BV193" s="231">
        <f t="shared" si="1865"/>
        <v>0</v>
      </c>
      <c r="BW193" s="231">
        <f>SUM(BW194:BW201)</f>
        <v>0</v>
      </c>
      <c r="BX193" s="231">
        <f t="shared" si="1865"/>
        <v>0</v>
      </c>
      <c r="BY193" s="231">
        <f>SUM(BY194:BY201)</f>
        <v>0</v>
      </c>
      <c r="BZ193" s="231">
        <f t="shared" si="1865"/>
        <v>0</v>
      </c>
      <c r="CA193" s="231">
        <f>SUM(CA194:CA201)</f>
        <v>0</v>
      </c>
      <c r="CB193" s="231">
        <f>SUM(CB194:CB201)</f>
        <v>0</v>
      </c>
      <c r="CC193" s="231">
        <f t="shared" si="1865"/>
        <v>0</v>
      </c>
      <c r="CD193" s="231">
        <f t="shared" si="1865"/>
        <v>0</v>
      </c>
      <c r="CE193" s="231">
        <f t="shared" si="1865"/>
        <v>0</v>
      </c>
      <c r="CF193" s="231">
        <f t="shared" si="1865"/>
        <v>0</v>
      </c>
      <c r="CG193" s="231">
        <f t="shared" si="1865"/>
        <v>0</v>
      </c>
      <c r="CH193" s="231">
        <f t="shared" si="1865"/>
        <v>0</v>
      </c>
      <c r="CI193" s="231">
        <f t="shared" si="1865"/>
        <v>0</v>
      </c>
      <c r="CJ193" s="231">
        <f t="shared" si="1865"/>
        <v>0</v>
      </c>
      <c r="CK193" s="231">
        <f t="shared" si="1865"/>
        <v>0</v>
      </c>
      <c r="CL193" s="231">
        <f t="shared" si="1865"/>
        <v>0</v>
      </c>
      <c r="CM193" s="231">
        <f t="shared" si="1865"/>
        <v>0</v>
      </c>
      <c r="CN193" s="231">
        <f t="shared" si="1865"/>
        <v>0</v>
      </c>
      <c r="CO193" s="231">
        <f t="shared" si="1865"/>
        <v>0</v>
      </c>
      <c r="CP193" s="231">
        <f t="shared" si="1865"/>
        <v>0</v>
      </c>
      <c r="CQ193" s="231">
        <f t="shared" si="1865"/>
        <v>0</v>
      </c>
      <c r="CR193" s="231">
        <f t="shared" si="1865"/>
        <v>0</v>
      </c>
      <c r="CS193" s="231">
        <f t="shared" si="1865"/>
        <v>0</v>
      </c>
      <c r="CT193" s="231">
        <f t="shared" si="1865"/>
        <v>0</v>
      </c>
      <c r="CU193" s="231">
        <f t="shared" si="1865"/>
        <v>0</v>
      </c>
      <c r="CV193" s="231">
        <f t="shared" si="1865"/>
        <v>0</v>
      </c>
      <c r="CW193" s="231">
        <f t="shared" si="1865"/>
        <v>0</v>
      </c>
      <c r="CX193" s="231">
        <f t="shared" si="1865"/>
        <v>0</v>
      </c>
      <c r="CY193" s="231">
        <f t="shared" si="1865"/>
        <v>0</v>
      </c>
      <c r="CZ193" s="231">
        <f t="shared" si="1865"/>
        <v>0</v>
      </c>
      <c r="DA193" s="231">
        <f t="shared" si="1865"/>
        <v>0</v>
      </c>
      <c r="DB193" s="231">
        <f t="shared" si="1865"/>
        <v>0</v>
      </c>
      <c r="DC193" s="231">
        <f t="shared" si="1865"/>
        <v>0</v>
      </c>
      <c r="DD193" s="231">
        <f t="shared" si="1865"/>
        <v>0</v>
      </c>
      <c r="DE193" s="231">
        <f t="shared" si="1865"/>
        <v>0</v>
      </c>
      <c r="DF193" s="231">
        <f t="shared" si="1865"/>
        <v>0</v>
      </c>
      <c r="DG193" s="231">
        <f t="shared" si="1865"/>
        <v>0</v>
      </c>
      <c r="DH193" s="231">
        <f t="shared" si="1865"/>
        <v>0</v>
      </c>
      <c r="DI193" s="231">
        <f t="shared" si="1865"/>
        <v>0</v>
      </c>
      <c r="DJ193" s="231">
        <f t="shared" si="1865"/>
        <v>0</v>
      </c>
      <c r="DK193" s="231">
        <f t="shared" si="1865"/>
        <v>0</v>
      </c>
      <c r="DL193" s="231">
        <f t="shared" si="1865"/>
        <v>0</v>
      </c>
      <c r="DM193" s="231">
        <f>SUM(DM194:DM201)</f>
        <v>0</v>
      </c>
      <c r="DN193" s="231">
        <f t="shared" ref="DN193" si="1866">SUM(DN194:DN201)</f>
        <v>0</v>
      </c>
      <c r="DO193" s="231">
        <f>SUM(DO194:DO201)</f>
        <v>0</v>
      </c>
      <c r="DP193" s="231">
        <f t="shared" si="1865"/>
        <v>0</v>
      </c>
      <c r="DQ193" s="231">
        <f t="shared" si="1865"/>
        <v>0</v>
      </c>
      <c r="DR193" s="231">
        <f t="shared" si="1865"/>
        <v>0</v>
      </c>
      <c r="DS193" s="231">
        <f t="shared" si="1865"/>
        <v>0</v>
      </c>
      <c r="DT193" s="231">
        <f t="shared" si="1865"/>
        <v>0</v>
      </c>
      <c r="DU193" s="231">
        <f>SUM(DU194:DU201)</f>
        <v>0</v>
      </c>
      <c r="DV193" s="231">
        <f t="shared" si="1865"/>
        <v>0</v>
      </c>
      <c r="DW193" s="231">
        <f>SUM(DW194:DW201)</f>
        <v>0</v>
      </c>
      <c r="DX193" s="231">
        <f t="shared" ref="DX193:EO193" si="1867">SUM(DX194:DX201)</f>
        <v>0</v>
      </c>
      <c r="DY193" s="231">
        <f t="shared" si="1867"/>
        <v>0</v>
      </c>
      <c r="DZ193" s="231">
        <f t="shared" si="1867"/>
        <v>0</v>
      </c>
      <c r="EA193" s="231">
        <f t="shared" si="1867"/>
        <v>0</v>
      </c>
      <c r="EB193" s="231">
        <f t="shared" si="1867"/>
        <v>0</v>
      </c>
      <c r="EC193" s="231">
        <f t="shared" si="1867"/>
        <v>0</v>
      </c>
      <c r="ED193" s="231">
        <f t="shared" si="1867"/>
        <v>0</v>
      </c>
      <c r="EE193" s="231">
        <f t="shared" si="1867"/>
        <v>0</v>
      </c>
      <c r="EF193" s="231"/>
      <c r="EG193" s="231"/>
      <c r="EH193" s="231"/>
      <c r="EI193" s="231"/>
      <c r="EJ193" s="231"/>
      <c r="EK193" s="231"/>
      <c r="EL193" s="231"/>
      <c r="EM193" s="231"/>
      <c r="EN193" s="231">
        <f t="shared" si="1867"/>
        <v>172</v>
      </c>
      <c r="EO193" s="231">
        <f t="shared" si="1867"/>
        <v>12638110.715999998</v>
      </c>
    </row>
    <row r="194" spans="1:145" ht="30" customHeight="1" x14ac:dyDescent="0.25">
      <c r="A194" s="190"/>
      <c r="B194" s="190">
        <v>146</v>
      </c>
      <c r="C194" s="156" t="s">
        <v>450</v>
      </c>
      <c r="D194" s="208" t="s">
        <v>451</v>
      </c>
      <c r="E194" s="192">
        <v>17622</v>
      </c>
      <c r="F194" s="193">
        <v>2.11</v>
      </c>
      <c r="G194" s="194"/>
      <c r="H194" s="195">
        <v>1</v>
      </c>
      <c r="I194" s="157"/>
      <c r="J194" s="66">
        <v>1.4</v>
      </c>
      <c r="K194" s="66">
        <v>1.68</v>
      </c>
      <c r="L194" s="66">
        <v>2.23</v>
      </c>
      <c r="M194" s="69">
        <v>2.57</v>
      </c>
      <c r="N194" s="62"/>
      <c r="O194" s="41">
        <f t="shared" ref="O194:O201" si="1868">(N194*$E194*$F194*$H194*$J194*O$10)</f>
        <v>0</v>
      </c>
      <c r="P194" s="125"/>
      <c r="Q194" s="41">
        <f t="shared" ref="Q194:Q201" si="1869">(P194*$E194*$F194*$H194*$J194*Q$10)</f>
        <v>0</v>
      </c>
      <c r="R194" s="125">
        <v>34</v>
      </c>
      <c r="S194" s="41">
        <f t="shared" ref="S194:S201" si="1870">(R194*$E194*$F194*$H194*$J194*S$10)</f>
        <v>1769883.192</v>
      </c>
      <c r="T194" s="62"/>
      <c r="U194" s="41">
        <f t="shared" ref="U194:U201" si="1871">(T194*$E194*$F194*$H194*$J194*U$10)</f>
        <v>0</v>
      </c>
      <c r="V194" s="62"/>
      <c r="W194" s="41">
        <f t="shared" ref="W194:W201" si="1872">(V194*$E194*$F194*$H194*$J194*W$10)</f>
        <v>0</v>
      </c>
      <c r="X194" s="62"/>
      <c r="Y194" s="41">
        <f t="shared" ref="Y194:Y201" si="1873">(X194*$E194*$F194*$H194*$J194*Y$10)</f>
        <v>0</v>
      </c>
      <c r="Z194" s="125"/>
      <c r="AA194" s="41">
        <f t="shared" ref="AA194:AA201" si="1874">(Z194*$E194*$F194*$H194*$J194*AA$10)</f>
        <v>0</v>
      </c>
      <c r="AB194" s="62"/>
      <c r="AC194" s="41">
        <f t="shared" ref="AC194:AC201" si="1875">(AB194*$E194*$F194*$H194*$J194*AC$10)</f>
        <v>0</v>
      </c>
      <c r="AD194" s="125"/>
      <c r="AE194" s="63">
        <f t="shared" ref="AE194:AE201" si="1876">SUM(AD194*$E194*$F194*$H194*$K194*$AE$10)</f>
        <v>0</v>
      </c>
      <c r="AF194" s="125"/>
      <c r="AG194" s="63">
        <f t="shared" ref="AG194:AG201" si="1877">SUM(AF194*$E194*$F194*$H194*$K194)</f>
        <v>0</v>
      </c>
      <c r="AH194" s="40">
        <v>0</v>
      </c>
      <c r="AI194" s="43">
        <f t="shared" ref="AI194:AI201" si="1878">(AH194*$E194*$F194*$H194*$J194*AI$10)</f>
        <v>0</v>
      </c>
      <c r="AJ194" s="40"/>
      <c r="AK194" s="43">
        <f t="shared" ref="AK194:AK201" si="1879">(AJ194*$E194*$F194*$H194*$J194*AK$10)</f>
        <v>0</v>
      </c>
      <c r="AL194" s="40"/>
      <c r="AM194" s="43">
        <f t="shared" ref="AM194:AM201" si="1880">(AL194*$E194*$F194*$H194*$J194*AM$10)</f>
        <v>0</v>
      </c>
      <c r="AN194" s="40"/>
      <c r="AO194" s="43">
        <f t="shared" ref="AO194:AO201" si="1881">(AN194*$E194*$F194*$H194*$J194*AO$10)</f>
        <v>0</v>
      </c>
      <c r="AP194" s="40"/>
      <c r="AQ194" s="43">
        <f t="shared" ref="AQ194:AQ201" si="1882">(AP194*$E194*$F194*$H194*$J194*AQ$10)</f>
        <v>0</v>
      </c>
      <c r="AR194" s="40"/>
      <c r="AS194" s="43">
        <f t="shared" ref="AS194:AS201" si="1883">(AR194*$E194*$F194*$H194*$J194*AS$10)</f>
        <v>0</v>
      </c>
      <c r="AT194" s="40"/>
      <c r="AU194" s="43">
        <f t="shared" ref="AU194:AU201" si="1884">(AT194*$E194*$F194*$H194*$J194*AU$10)</f>
        <v>0</v>
      </c>
      <c r="AV194" s="40"/>
      <c r="AW194" s="43">
        <f t="shared" ref="AW194:AW201" si="1885">(AV194*$E194*$F194*$H194*$J194*AW$10)</f>
        <v>0</v>
      </c>
      <c r="AX194" s="40"/>
      <c r="AY194" s="43">
        <f t="shared" ref="AY194:AY201" si="1886">(AX194*$E194*$F194*$H194*$J194*AY$10)</f>
        <v>0</v>
      </c>
      <c r="AZ194" s="40"/>
      <c r="BA194" s="43">
        <f t="shared" ref="BA194:BA201" si="1887">(AZ194*$E194*$F194*$H194*$J194*BA$10)</f>
        <v>0</v>
      </c>
      <c r="BB194" s="40"/>
      <c r="BC194" s="43">
        <f t="shared" ref="BC194:BC201" si="1888">(BB194*$E194*$F194*$H194*$J194*BC$10)</f>
        <v>0</v>
      </c>
      <c r="BD194" s="40"/>
      <c r="BE194" s="43">
        <f t="shared" ref="BE194:BE201" si="1889">(BD194*$E194*$F194*$H194*$J194*BE$10)</f>
        <v>0</v>
      </c>
      <c r="BF194" s="40"/>
      <c r="BG194" s="43">
        <f t="shared" ref="BG194:BG201" si="1890">(BF194*$E194*$F194*$H194*$J194*BG$10)</f>
        <v>0</v>
      </c>
      <c r="BH194" s="40"/>
      <c r="BI194" s="43">
        <f t="shared" ref="BI194:BI201" si="1891">(BH194*$E194*$F194*$H194*$J194*BI$10)</f>
        <v>0</v>
      </c>
      <c r="BJ194" s="40"/>
      <c r="BK194" s="43">
        <f t="shared" ref="BK194:BK201" si="1892">(BJ194*$E194*$F194*$H194*$J194*BK$10)</f>
        <v>0</v>
      </c>
      <c r="BL194" s="40"/>
      <c r="BM194" s="43">
        <f t="shared" ref="BM194:BM201" si="1893">(BL194*$E194*$F194*$H194*$J194*BM$10)</f>
        <v>0</v>
      </c>
      <c r="BN194" s="76"/>
      <c r="BO194" s="43">
        <f t="shared" ref="BO194:BO201" si="1894">(BN194*$E194*$F194*$H194*$J194*BO$10)</f>
        <v>0</v>
      </c>
      <c r="BP194" s="40"/>
      <c r="BQ194" s="43">
        <f t="shared" ref="BQ194:BQ201" si="1895">(BP194*$E194*$F194*$H194*$J194*BQ$10)</f>
        <v>0</v>
      </c>
      <c r="BR194" s="40"/>
      <c r="BS194" s="43">
        <f t="shared" ref="BS194:BS201" si="1896">(BR194*$E194*$F194*$H194*$J194*BS$10)</f>
        <v>0</v>
      </c>
      <c r="BT194" s="40"/>
      <c r="BU194" s="43">
        <f t="shared" ref="BU194:BU201" si="1897">(BT194*$E194*$F194*$H194*$J194*BU$10)</f>
        <v>0</v>
      </c>
      <c r="BV194" s="40"/>
      <c r="BW194" s="43">
        <f t="shared" ref="BW194:BW201" si="1898">(BV194*$E194*$F194*$H194*$J194*BW$10)</f>
        <v>0</v>
      </c>
      <c r="BX194" s="40"/>
      <c r="BY194" s="43">
        <f t="shared" ref="BY194:BY201" si="1899">(BX194*$E194*$F194*$H194*$J194*BY$10)</f>
        <v>0</v>
      </c>
      <c r="BZ194" s="242"/>
      <c r="CA194" s="43">
        <f t="shared" ref="CA194:CA201" si="1900">(BZ194*$E194*$F194*$H194*$J194*CA$10)</f>
        <v>0</v>
      </c>
      <c r="CB194" s="125"/>
      <c r="CC194" s="41">
        <f t="shared" ref="CC194:CC201" si="1901">SUM(CB194*$E194*$F194*$H194*$K194*CC$10)</f>
        <v>0</v>
      </c>
      <c r="CD194" s="62"/>
      <c r="CE194" s="41">
        <f t="shared" ref="CE194:CE201" si="1902">SUM(CD194*$E194*$F194*$H194*$K194*CE$10)</f>
        <v>0</v>
      </c>
      <c r="CF194" s="62"/>
      <c r="CG194" s="41">
        <f t="shared" ref="CG194:CG201" si="1903">SUM(CF194*$E194*$F194*$H194*$K194*CG$10)</f>
        <v>0</v>
      </c>
      <c r="CH194" s="125"/>
      <c r="CI194" s="41">
        <f t="shared" ref="CI194:CI201" si="1904">SUM(CH194*$E194*$F194*$H194*$K194*CI$10)</f>
        <v>0</v>
      </c>
      <c r="CJ194" s="125"/>
      <c r="CK194" s="41">
        <f t="shared" ref="CK194:CK201" si="1905">SUM(CJ194*$E194*$F194*$H194*$K194*CK$10)</f>
        <v>0</v>
      </c>
      <c r="CL194" s="62"/>
      <c r="CM194" s="41">
        <f t="shared" ref="CM194:CM201" si="1906">SUM(CL194*$E194*$F194*$H194*$K194*CM$10)</f>
        <v>0</v>
      </c>
      <c r="CN194" s="62"/>
      <c r="CO194" s="41">
        <f t="shared" ref="CO194:CO201" si="1907">SUM(CN194*$E194*$F194*$H194*$K194*CO$10)</f>
        <v>0</v>
      </c>
      <c r="CP194" s="125"/>
      <c r="CQ194" s="41">
        <f t="shared" ref="CQ194:CQ201" si="1908">SUM(CP194*$E194*$F194*$H194*$K194*CQ$10)</f>
        <v>0</v>
      </c>
      <c r="CR194" s="62"/>
      <c r="CS194" s="41">
        <f t="shared" ref="CS194:CS201" si="1909">SUM(CR194*$E194*$F194*$H194*$K194*CS$10)</f>
        <v>0</v>
      </c>
      <c r="CT194" s="62"/>
      <c r="CU194" s="41">
        <f t="shared" ref="CU194:CU201" si="1910">SUM(CT194*$E194*$F194*$H194*$K194*CU$10)</f>
        <v>0</v>
      </c>
      <c r="CV194" s="62"/>
      <c r="CW194" s="41">
        <f t="shared" ref="CW194:CW201" si="1911">SUM(CV194*$E194*$F194*$H194*$K194*CW$10)</f>
        <v>0</v>
      </c>
      <c r="CX194" s="63"/>
      <c r="CY194" s="41">
        <f t="shared" ref="CY194:CY201" si="1912">SUM(CX194*$E194*$F194*$H194*$K194*CY$10)</f>
        <v>0</v>
      </c>
      <c r="CZ194" s="62"/>
      <c r="DA194" s="41">
        <f t="shared" ref="DA194:DA201" si="1913">SUM(CZ194*$E194*$F194*$H194*$K194*DA$10)</f>
        <v>0</v>
      </c>
      <c r="DB194" s="62"/>
      <c r="DC194" s="41">
        <f t="shared" ref="DC194:DC201" si="1914">SUM(DB194*$E194*$F194*$H194*$K194*DC$10)</f>
        <v>0</v>
      </c>
      <c r="DD194" s="62"/>
      <c r="DE194" s="63">
        <f t="shared" ref="DE194:DE201" si="1915">SUM(DD194*$E194*$F194*$H194*$K194*DE$10)</f>
        <v>0</v>
      </c>
      <c r="DF194" s="197">
        <v>0</v>
      </c>
      <c r="DG194" s="63">
        <f t="shared" ref="DG194:DG201" si="1916">SUM(DF194*$E194*$F194*$H194*$K194*DG$10)</f>
        <v>0</v>
      </c>
      <c r="DH194" s="62"/>
      <c r="DI194" s="63">
        <f t="shared" ref="DI194:DI201" si="1917">SUM(DH194*$E194*$F194*$H194*$L194*DI$10)</f>
        <v>0</v>
      </c>
      <c r="DJ194" s="62"/>
      <c r="DK194" s="63">
        <f t="shared" ref="DK194:DK201" si="1918">SUM(DJ194*$E194*$F194*$H194*$M194*DK$10)</f>
        <v>0</v>
      </c>
      <c r="DL194" s="63"/>
      <c r="DM194" s="41">
        <f t="shared" ref="DM194:DM201" si="1919">(DL194*$E194*$F194*$H194*$J194*DM$10)</f>
        <v>0</v>
      </c>
      <c r="DN194" s="63"/>
      <c r="DO194" s="41">
        <f t="shared" ref="DO194:DO201" si="1920">(DN194*$E194*$F194*$H194*$J194*DO$10)</f>
        <v>0</v>
      </c>
      <c r="DP194" s="62"/>
      <c r="DQ194" s="41">
        <f t="shared" ref="DQ194:DQ201" si="1921">SUM(DP194*$E194*$F194*$H194)</f>
        <v>0</v>
      </c>
      <c r="DR194" s="63"/>
      <c r="DS194" s="196"/>
      <c r="DT194" s="63"/>
      <c r="DU194" s="41">
        <f t="shared" ref="DU194:DU201" si="1922">(DT194*$E194*$F194*$H194*$J194*DU$10)</f>
        <v>0</v>
      </c>
      <c r="DV194" s="63"/>
      <c r="DW194" s="41">
        <f t="shared" ref="DW194:DW201" si="1923">(DV194*$E194*$F194*$H194*$J194*DW$10)</f>
        <v>0</v>
      </c>
      <c r="DX194" s="63"/>
      <c r="DY194" s="196"/>
      <c r="DZ194" s="64"/>
      <c r="EA194" s="64"/>
      <c r="EB194" s="200"/>
      <c r="EC194" s="196">
        <f t="shared" ref="EC194:EC201" si="1924">(EB194*$E194*$F194*$H194*$J194)</f>
        <v>0</v>
      </c>
      <c r="ED194" s="200"/>
      <c r="EE194" s="200"/>
      <c r="EF194" s="200"/>
      <c r="EG194" s="47">
        <f t="shared" ref="EG194:EG201" si="1925">(EF194*$E194*$F194*$H194*$J194)</f>
        <v>0</v>
      </c>
      <c r="EH194" s="77"/>
      <c r="EI194" s="77"/>
      <c r="EJ194" s="77"/>
      <c r="EK194" s="77"/>
      <c r="EL194" s="47"/>
      <c r="EM194" s="77"/>
      <c r="EN194" s="198">
        <f t="shared" ref="EN194:EO201" si="1926">SUM(N194,P194,R194,T194,V194,X194,Z194,AB194,AD194,AF194,AH194,AJ194,AL194,AN194,AP194,AR194,AT194,AV194,AX194,AZ194,BB194,BD194,BF194,BH194,BJ194,BL194,BN194,BP194,BR194,BT194,BV194,BX194,BZ194,CB194,CD194,CF194,CH194,CJ194,CL194,CN194,CP194,CR194,CT194,CV194,CX194,CZ194,DB194,DD194,DF194,DH194,DJ194,DL194,DN194,DP194,DR194,DT194,DV194,DX194,DZ194,EB194,ED194,EF194,EH194,EJ194,EL194)</f>
        <v>34</v>
      </c>
      <c r="EO194" s="198">
        <f t="shared" si="1926"/>
        <v>1769883.192</v>
      </c>
    </row>
    <row r="195" spans="1:145" ht="30" customHeight="1" x14ac:dyDescent="0.25">
      <c r="A195" s="34"/>
      <c r="B195" s="34">
        <v>147</v>
      </c>
      <c r="C195" s="153" t="s">
        <v>452</v>
      </c>
      <c r="D195" s="81" t="s">
        <v>453</v>
      </c>
      <c r="E195" s="36">
        <v>17622</v>
      </c>
      <c r="F195" s="37">
        <v>3.55</v>
      </c>
      <c r="G195" s="38"/>
      <c r="H195" s="67">
        <v>1</v>
      </c>
      <c r="I195" s="68"/>
      <c r="J195" s="66">
        <v>1.4</v>
      </c>
      <c r="K195" s="66">
        <v>1.68</v>
      </c>
      <c r="L195" s="66">
        <v>2.23</v>
      </c>
      <c r="M195" s="69">
        <v>2.57</v>
      </c>
      <c r="N195" s="70"/>
      <c r="O195" s="41">
        <f t="shared" si="1868"/>
        <v>0</v>
      </c>
      <c r="P195" s="74"/>
      <c r="Q195" s="41">
        <f t="shared" si="1869"/>
        <v>0</v>
      </c>
      <c r="R195" s="74">
        <v>46</v>
      </c>
      <c r="S195" s="41">
        <f t="shared" si="1870"/>
        <v>4028741.6399999992</v>
      </c>
      <c r="T195" s="70"/>
      <c r="U195" s="41">
        <f t="shared" si="1871"/>
        <v>0</v>
      </c>
      <c r="V195" s="70"/>
      <c r="W195" s="41">
        <f t="shared" si="1872"/>
        <v>0</v>
      </c>
      <c r="X195" s="70"/>
      <c r="Y195" s="41">
        <f t="shared" si="1873"/>
        <v>0</v>
      </c>
      <c r="Z195" s="74"/>
      <c r="AA195" s="41">
        <f t="shared" si="1874"/>
        <v>0</v>
      </c>
      <c r="AB195" s="70"/>
      <c r="AC195" s="41">
        <f t="shared" si="1875"/>
        <v>0</v>
      </c>
      <c r="AD195" s="74"/>
      <c r="AE195" s="40">
        <f t="shared" si="1876"/>
        <v>0</v>
      </c>
      <c r="AF195" s="74"/>
      <c r="AG195" s="40">
        <f t="shared" si="1877"/>
        <v>0</v>
      </c>
      <c r="AH195" s="40">
        <v>8</v>
      </c>
      <c r="AI195" s="43">
        <f t="shared" si="1878"/>
        <v>700650.72</v>
      </c>
      <c r="AJ195" s="40"/>
      <c r="AK195" s="43">
        <f t="shared" si="1879"/>
        <v>0</v>
      </c>
      <c r="AL195" s="40"/>
      <c r="AM195" s="43">
        <f t="shared" si="1880"/>
        <v>0</v>
      </c>
      <c r="AN195" s="40"/>
      <c r="AO195" s="43">
        <f t="shared" si="1881"/>
        <v>0</v>
      </c>
      <c r="AP195" s="40"/>
      <c r="AQ195" s="43">
        <f t="shared" si="1882"/>
        <v>0</v>
      </c>
      <c r="AR195" s="40"/>
      <c r="AS195" s="43">
        <f t="shared" si="1883"/>
        <v>0</v>
      </c>
      <c r="AT195" s="40"/>
      <c r="AU195" s="43">
        <f t="shared" si="1884"/>
        <v>0</v>
      </c>
      <c r="AV195" s="40"/>
      <c r="AW195" s="43">
        <f t="shared" si="1885"/>
        <v>0</v>
      </c>
      <c r="AX195" s="40"/>
      <c r="AY195" s="43">
        <f t="shared" si="1886"/>
        <v>0</v>
      </c>
      <c r="AZ195" s="40"/>
      <c r="BA195" s="43">
        <f t="shared" si="1887"/>
        <v>0</v>
      </c>
      <c r="BB195" s="40"/>
      <c r="BC195" s="43">
        <f t="shared" si="1888"/>
        <v>0</v>
      </c>
      <c r="BD195" s="40"/>
      <c r="BE195" s="43">
        <f t="shared" si="1889"/>
        <v>0</v>
      </c>
      <c r="BF195" s="40"/>
      <c r="BG195" s="43">
        <f t="shared" si="1890"/>
        <v>0</v>
      </c>
      <c r="BH195" s="40"/>
      <c r="BI195" s="43">
        <f t="shared" si="1891"/>
        <v>0</v>
      </c>
      <c r="BJ195" s="40"/>
      <c r="BK195" s="43">
        <f t="shared" si="1892"/>
        <v>0</v>
      </c>
      <c r="BL195" s="40"/>
      <c r="BM195" s="43">
        <f t="shared" si="1893"/>
        <v>0</v>
      </c>
      <c r="BN195" s="76"/>
      <c r="BO195" s="43">
        <f t="shared" si="1894"/>
        <v>0</v>
      </c>
      <c r="BP195" s="40"/>
      <c r="BQ195" s="43">
        <f t="shared" si="1895"/>
        <v>0</v>
      </c>
      <c r="BR195" s="40"/>
      <c r="BS195" s="43">
        <f t="shared" si="1896"/>
        <v>0</v>
      </c>
      <c r="BT195" s="40"/>
      <c r="BU195" s="43">
        <f t="shared" si="1897"/>
        <v>0</v>
      </c>
      <c r="BV195" s="40"/>
      <c r="BW195" s="43">
        <f t="shared" si="1898"/>
        <v>0</v>
      </c>
      <c r="BX195" s="40"/>
      <c r="BY195" s="43">
        <f t="shared" si="1899"/>
        <v>0</v>
      </c>
      <c r="BZ195" s="243"/>
      <c r="CA195" s="43">
        <f t="shared" si="1900"/>
        <v>0</v>
      </c>
      <c r="CB195" s="74"/>
      <c r="CC195" s="43">
        <f t="shared" si="1901"/>
        <v>0</v>
      </c>
      <c r="CD195" s="70"/>
      <c r="CE195" s="43">
        <f t="shared" si="1902"/>
        <v>0</v>
      </c>
      <c r="CF195" s="70"/>
      <c r="CG195" s="43">
        <f t="shared" si="1903"/>
        <v>0</v>
      </c>
      <c r="CH195" s="74"/>
      <c r="CI195" s="43">
        <f t="shared" si="1904"/>
        <v>0</v>
      </c>
      <c r="CJ195" s="74"/>
      <c r="CK195" s="43">
        <f t="shared" si="1905"/>
        <v>0</v>
      </c>
      <c r="CL195" s="70"/>
      <c r="CM195" s="43">
        <f t="shared" si="1906"/>
        <v>0</v>
      </c>
      <c r="CN195" s="70"/>
      <c r="CO195" s="43">
        <f t="shared" si="1907"/>
        <v>0</v>
      </c>
      <c r="CP195" s="74"/>
      <c r="CQ195" s="43">
        <f t="shared" si="1908"/>
        <v>0</v>
      </c>
      <c r="CR195" s="70"/>
      <c r="CS195" s="43">
        <f t="shared" si="1909"/>
        <v>0</v>
      </c>
      <c r="CT195" s="70"/>
      <c r="CU195" s="43">
        <f t="shared" si="1910"/>
        <v>0</v>
      </c>
      <c r="CV195" s="70"/>
      <c r="CW195" s="43">
        <f t="shared" si="1911"/>
        <v>0</v>
      </c>
      <c r="CX195" s="40"/>
      <c r="CY195" s="43">
        <f t="shared" si="1912"/>
        <v>0</v>
      </c>
      <c r="CZ195" s="70"/>
      <c r="DA195" s="43">
        <f t="shared" si="1913"/>
        <v>0</v>
      </c>
      <c r="DB195" s="70"/>
      <c r="DC195" s="43">
        <f t="shared" si="1914"/>
        <v>0</v>
      </c>
      <c r="DD195" s="70"/>
      <c r="DE195" s="40">
        <f t="shared" si="1915"/>
        <v>0</v>
      </c>
      <c r="DF195" s="44">
        <v>0</v>
      </c>
      <c r="DG195" s="40">
        <f t="shared" si="1916"/>
        <v>0</v>
      </c>
      <c r="DH195" s="70"/>
      <c r="DI195" s="40">
        <f t="shared" si="1917"/>
        <v>0</v>
      </c>
      <c r="DJ195" s="70"/>
      <c r="DK195" s="40">
        <f t="shared" si="1918"/>
        <v>0</v>
      </c>
      <c r="DL195" s="40"/>
      <c r="DM195" s="41">
        <f t="shared" si="1919"/>
        <v>0</v>
      </c>
      <c r="DN195" s="40"/>
      <c r="DO195" s="41">
        <f t="shared" si="1920"/>
        <v>0</v>
      </c>
      <c r="DP195" s="70"/>
      <c r="DQ195" s="43">
        <f t="shared" si="1921"/>
        <v>0</v>
      </c>
      <c r="DR195" s="40"/>
      <c r="DS195" s="46"/>
      <c r="DT195" s="40"/>
      <c r="DU195" s="41">
        <f t="shared" si="1922"/>
        <v>0</v>
      </c>
      <c r="DV195" s="40"/>
      <c r="DW195" s="41">
        <f t="shared" si="1923"/>
        <v>0</v>
      </c>
      <c r="DX195" s="40"/>
      <c r="DY195" s="46"/>
      <c r="DZ195" s="45"/>
      <c r="EA195" s="45"/>
      <c r="EB195" s="40"/>
      <c r="EC195" s="46">
        <f t="shared" si="1924"/>
        <v>0</v>
      </c>
      <c r="ED195" s="40"/>
      <c r="EE195" s="40"/>
      <c r="EF195" s="40"/>
      <c r="EG195" s="47">
        <f t="shared" si="1925"/>
        <v>0</v>
      </c>
      <c r="EH195" s="77"/>
      <c r="EI195" s="77"/>
      <c r="EJ195" s="77"/>
      <c r="EK195" s="77"/>
      <c r="EL195" s="47"/>
      <c r="EM195" s="77"/>
      <c r="EN195" s="48">
        <f t="shared" si="1926"/>
        <v>54</v>
      </c>
      <c r="EO195" s="48">
        <f t="shared" si="1926"/>
        <v>4729392.3599999994</v>
      </c>
    </row>
    <row r="196" spans="1:145" s="158" customFormat="1" ht="30" customHeight="1" x14ac:dyDescent="0.25">
      <c r="A196" s="34"/>
      <c r="B196" s="34">
        <v>148</v>
      </c>
      <c r="C196" s="153" t="s">
        <v>454</v>
      </c>
      <c r="D196" s="80" t="s">
        <v>455</v>
      </c>
      <c r="E196" s="36">
        <v>17622</v>
      </c>
      <c r="F196" s="37">
        <v>1.57</v>
      </c>
      <c r="G196" s="38"/>
      <c r="H196" s="67">
        <v>1</v>
      </c>
      <c r="I196" s="68"/>
      <c r="J196" s="66">
        <v>1.4</v>
      </c>
      <c r="K196" s="66">
        <v>1.68</v>
      </c>
      <c r="L196" s="66">
        <v>2.23</v>
      </c>
      <c r="M196" s="69">
        <v>2.57</v>
      </c>
      <c r="N196" s="70"/>
      <c r="O196" s="41">
        <f t="shared" si="1868"/>
        <v>0</v>
      </c>
      <c r="P196" s="74"/>
      <c r="Q196" s="41">
        <f t="shared" si="1869"/>
        <v>0</v>
      </c>
      <c r="R196" s="74"/>
      <c r="S196" s="41">
        <f t="shared" si="1870"/>
        <v>0</v>
      </c>
      <c r="T196" s="70"/>
      <c r="U196" s="41">
        <f t="shared" si="1871"/>
        <v>0</v>
      </c>
      <c r="V196" s="70"/>
      <c r="W196" s="41">
        <f t="shared" si="1872"/>
        <v>0</v>
      </c>
      <c r="X196" s="70"/>
      <c r="Y196" s="41">
        <f t="shared" si="1873"/>
        <v>0</v>
      </c>
      <c r="Z196" s="74">
        <v>5</v>
      </c>
      <c r="AA196" s="41">
        <f t="shared" si="1874"/>
        <v>193665.78</v>
      </c>
      <c r="AB196" s="70"/>
      <c r="AC196" s="41">
        <f t="shared" si="1875"/>
        <v>0</v>
      </c>
      <c r="AD196" s="74"/>
      <c r="AE196" s="40">
        <f t="shared" si="1876"/>
        <v>0</v>
      </c>
      <c r="AF196" s="74"/>
      <c r="AG196" s="40">
        <f t="shared" si="1877"/>
        <v>0</v>
      </c>
      <c r="AH196" s="40">
        <v>0</v>
      </c>
      <c r="AI196" s="43">
        <f t="shared" si="1878"/>
        <v>0</v>
      </c>
      <c r="AJ196" s="40"/>
      <c r="AK196" s="43">
        <f t="shared" si="1879"/>
        <v>0</v>
      </c>
      <c r="AL196" s="40"/>
      <c r="AM196" s="43">
        <f t="shared" si="1880"/>
        <v>0</v>
      </c>
      <c r="AN196" s="40"/>
      <c r="AO196" s="43">
        <f t="shared" si="1881"/>
        <v>0</v>
      </c>
      <c r="AP196" s="40"/>
      <c r="AQ196" s="43">
        <f t="shared" si="1882"/>
        <v>0</v>
      </c>
      <c r="AR196" s="40"/>
      <c r="AS196" s="43">
        <f t="shared" si="1883"/>
        <v>0</v>
      </c>
      <c r="AT196" s="40"/>
      <c r="AU196" s="43">
        <f t="shared" si="1884"/>
        <v>0</v>
      </c>
      <c r="AV196" s="40"/>
      <c r="AW196" s="43">
        <f t="shared" si="1885"/>
        <v>0</v>
      </c>
      <c r="AX196" s="40"/>
      <c r="AY196" s="43">
        <f t="shared" si="1886"/>
        <v>0</v>
      </c>
      <c r="AZ196" s="40"/>
      <c r="BA196" s="43">
        <f t="shared" si="1887"/>
        <v>0</v>
      </c>
      <c r="BB196" s="40"/>
      <c r="BC196" s="43">
        <f t="shared" si="1888"/>
        <v>0</v>
      </c>
      <c r="BD196" s="40"/>
      <c r="BE196" s="43">
        <f t="shared" si="1889"/>
        <v>0</v>
      </c>
      <c r="BF196" s="40"/>
      <c r="BG196" s="43">
        <f t="shared" si="1890"/>
        <v>0</v>
      </c>
      <c r="BH196" s="40"/>
      <c r="BI196" s="43">
        <f t="shared" si="1891"/>
        <v>0</v>
      </c>
      <c r="BJ196" s="40"/>
      <c r="BK196" s="43">
        <f t="shared" si="1892"/>
        <v>0</v>
      </c>
      <c r="BL196" s="40"/>
      <c r="BM196" s="43">
        <f t="shared" si="1893"/>
        <v>0</v>
      </c>
      <c r="BN196" s="76"/>
      <c r="BO196" s="43">
        <f t="shared" si="1894"/>
        <v>0</v>
      </c>
      <c r="BP196" s="40"/>
      <c r="BQ196" s="43">
        <f t="shared" si="1895"/>
        <v>0</v>
      </c>
      <c r="BR196" s="40"/>
      <c r="BS196" s="43">
        <f t="shared" si="1896"/>
        <v>0</v>
      </c>
      <c r="BT196" s="40"/>
      <c r="BU196" s="43">
        <f t="shared" si="1897"/>
        <v>0</v>
      </c>
      <c r="BV196" s="40"/>
      <c r="BW196" s="43">
        <f t="shared" si="1898"/>
        <v>0</v>
      </c>
      <c r="BX196" s="40"/>
      <c r="BY196" s="43">
        <f t="shared" si="1899"/>
        <v>0</v>
      </c>
      <c r="BZ196" s="242"/>
      <c r="CA196" s="43">
        <f t="shared" si="1900"/>
        <v>0</v>
      </c>
      <c r="CB196" s="74"/>
      <c r="CC196" s="43">
        <f t="shared" si="1901"/>
        <v>0</v>
      </c>
      <c r="CD196" s="70"/>
      <c r="CE196" s="43">
        <f t="shared" si="1902"/>
        <v>0</v>
      </c>
      <c r="CF196" s="70"/>
      <c r="CG196" s="43">
        <f t="shared" si="1903"/>
        <v>0</v>
      </c>
      <c r="CH196" s="74"/>
      <c r="CI196" s="43">
        <f t="shared" si="1904"/>
        <v>0</v>
      </c>
      <c r="CJ196" s="74"/>
      <c r="CK196" s="43">
        <f t="shared" si="1905"/>
        <v>0</v>
      </c>
      <c r="CL196" s="70"/>
      <c r="CM196" s="43">
        <f t="shared" si="1906"/>
        <v>0</v>
      </c>
      <c r="CN196" s="70"/>
      <c r="CO196" s="43">
        <f t="shared" si="1907"/>
        <v>0</v>
      </c>
      <c r="CP196" s="74"/>
      <c r="CQ196" s="43">
        <f t="shared" si="1908"/>
        <v>0</v>
      </c>
      <c r="CR196" s="70"/>
      <c r="CS196" s="43">
        <f t="shared" si="1909"/>
        <v>0</v>
      </c>
      <c r="CT196" s="70"/>
      <c r="CU196" s="43">
        <f t="shared" si="1910"/>
        <v>0</v>
      </c>
      <c r="CV196" s="70"/>
      <c r="CW196" s="43">
        <f t="shared" si="1911"/>
        <v>0</v>
      </c>
      <c r="CX196" s="40"/>
      <c r="CY196" s="43">
        <f t="shared" si="1912"/>
        <v>0</v>
      </c>
      <c r="CZ196" s="70"/>
      <c r="DA196" s="43">
        <f t="shared" si="1913"/>
        <v>0</v>
      </c>
      <c r="DB196" s="70"/>
      <c r="DC196" s="43">
        <f t="shared" si="1914"/>
        <v>0</v>
      </c>
      <c r="DD196" s="70"/>
      <c r="DE196" s="40">
        <f t="shared" si="1915"/>
        <v>0</v>
      </c>
      <c r="DF196" s="44">
        <v>0</v>
      </c>
      <c r="DG196" s="40">
        <f t="shared" si="1916"/>
        <v>0</v>
      </c>
      <c r="DH196" s="70"/>
      <c r="DI196" s="40">
        <f t="shared" si="1917"/>
        <v>0</v>
      </c>
      <c r="DJ196" s="70"/>
      <c r="DK196" s="40">
        <f t="shared" si="1918"/>
        <v>0</v>
      </c>
      <c r="DL196" s="57"/>
      <c r="DM196" s="41">
        <f t="shared" si="1919"/>
        <v>0</v>
      </c>
      <c r="DN196" s="40"/>
      <c r="DO196" s="41">
        <f t="shared" si="1920"/>
        <v>0</v>
      </c>
      <c r="DP196" s="70"/>
      <c r="DQ196" s="43">
        <f t="shared" si="1921"/>
        <v>0</v>
      </c>
      <c r="DR196" s="40"/>
      <c r="DS196" s="46"/>
      <c r="DT196" s="40"/>
      <c r="DU196" s="41">
        <f t="shared" si="1922"/>
        <v>0</v>
      </c>
      <c r="DV196" s="40"/>
      <c r="DW196" s="41">
        <f t="shared" si="1923"/>
        <v>0</v>
      </c>
      <c r="DX196" s="40"/>
      <c r="DY196" s="46"/>
      <c r="DZ196" s="45"/>
      <c r="EA196" s="45"/>
      <c r="EB196" s="40"/>
      <c r="EC196" s="46">
        <f t="shared" si="1924"/>
        <v>0</v>
      </c>
      <c r="ED196" s="40"/>
      <c r="EE196" s="40"/>
      <c r="EF196" s="40"/>
      <c r="EG196" s="47">
        <f t="shared" si="1925"/>
        <v>0</v>
      </c>
      <c r="EH196" s="77"/>
      <c r="EI196" s="77"/>
      <c r="EJ196" s="77"/>
      <c r="EK196" s="77"/>
      <c r="EL196" s="47"/>
      <c r="EM196" s="77"/>
      <c r="EN196" s="48">
        <f t="shared" si="1926"/>
        <v>5</v>
      </c>
      <c r="EO196" s="48">
        <f t="shared" si="1926"/>
        <v>193665.78</v>
      </c>
    </row>
    <row r="197" spans="1:145" ht="30" customHeight="1" x14ac:dyDescent="0.25">
      <c r="A197" s="34"/>
      <c r="B197" s="34">
        <v>149</v>
      </c>
      <c r="C197" s="153" t="s">
        <v>456</v>
      </c>
      <c r="D197" s="80" t="s">
        <v>457</v>
      </c>
      <c r="E197" s="36">
        <v>17622</v>
      </c>
      <c r="F197" s="37">
        <v>2.2599999999999998</v>
      </c>
      <c r="G197" s="38"/>
      <c r="H197" s="67">
        <v>1</v>
      </c>
      <c r="I197" s="68"/>
      <c r="J197" s="66">
        <v>1.4</v>
      </c>
      <c r="K197" s="66">
        <v>1.68</v>
      </c>
      <c r="L197" s="66">
        <v>2.23</v>
      </c>
      <c r="M197" s="69">
        <v>2.57</v>
      </c>
      <c r="N197" s="70"/>
      <c r="O197" s="41">
        <f t="shared" si="1868"/>
        <v>0</v>
      </c>
      <c r="P197" s="74"/>
      <c r="Q197" s="41">
        <f t="shared" si="1869"/>
        <v>0</v>
      </c>
      <c r="R197" s="74"/>
      <c r="S197" s="41">
        <f t="shared" si="1870"/>
        <v>0</v>
      </c>
      <c r="T197" s="70"/>
      <c r="U197" s="41">
        <f t="shared" si="1871"/>
        <v>0</v>
      </c>
      <c r="V197" s="70"/>
      <c r="W197" s="41">
        <f t="shared" si="1872"/>
        <v>0</v>
      </c>
      <c r="X197" s="70"/>
      <c r="Y197" s="41">
        <f t="shared" si="1873"/>
        <v>0</v>
      </c>
      <c r="Z197" s="74"/>
      <c r="AA197" s="41">
        <f t="shared" si="1874"/>
        <v>0</v>
      </c>
      <c r="AB197" s="70"/>
      <c r="AC197" s="41">
        <f t="shared" si="1875"/>
        <v>0</v>
      </c>
      <c r="AD197" s="74"/>
      <c r="AE197" s="40">
        <f t="shared" si="1876"/>
        <v>0</v>
      </c>
      <c r="AF197" s="74"/>
      <c r="AG197" s="40">
        <f t="shared" si="1877"/>
        <v>0</v>
      </c>
      <c r="AH197" s="40">
        <v>0</v>
      </c>
      <c r="AI197" s="43">
        <f t="shared" si="1878"/>
        <v>0</v>
      </c>
      <c r="AJ197" s="40"/>
      <c r="AK197" s="43">
        <f t="shared" si="1879"/>
        <v>0</v>
      </c>
      <c r="AL197" s="40"/>
      <c r="AM197" s="43">
        <f t="shared" si="1880"/>
        <v>0</v>
      </c>
      <c r="AN197" s="40"/>
      <c r="AO197" s="43">
        <f t="shared" si="1881"/>
        <v>0</v>
      </c>
      <c r="AP197" s="40"/>
      <c r="AQ197" s="43">
        <f t="shared" si="1882"/>
        <v>0</v>
      </c>
      <c r="AR197" s="40"/>
      <c r="AS197" s="43">
        <f t="shared" si="1883"/>
        <v>0</v>
      </c>
      <c r="AT197" s="40"/>
      <c r="AU197" s="43">
        <f t="shared" si="1884"/>
        <v>0</v>
      </c>
      <c r="AV197" s="40"/>
      <c r="AW197" s="43">
        <f t="shared" si="1885"/>
        <v>0</v>
      </c>
      <c r="AX197" s="40"/>
      <c r="AY197" s="43">
        <f t="shared" si="1886"/>
        <v>0</v>
      </c>
      <c r="AZ197" s="40"/>
      <c r="BA197" s="43">
        <f t="shared" si="1887"/>
        <v>0</v>
      </c>
      <c r="BB197" s="40"/>
      <c r="BC197" s="43">
        <f t="shared" si="1888"/>
        <v>0</v>
      </c>
      <c r="BD197" s="40"/>
      <c r="BE197" s="43">
        <f t="shared" si="1889"/>
        <v>0</v>
      </c>
      <c r="BF197" s="40"/>
      <c r="BG197" s="43">
        <f t="shared" si="1890"/>
        <v>0</v>
      </c>
      <c r="BH197" s="40"/>
      <c r="BI197" s="43">
        <f t="shared" si="1891"/>
        <v>0</v>
      </c>
      <c r="BJ197" s="40"/>
      <c r="BK197" s="43">
        <f t="shared" si="1892"/>
        <v>0</v>
      </c>
      <c r="BL197" s="40"/>
      <c r="BM197" s="43">
        <f t="shared" si="1893"/>
        <v>0</v>
      </c>
      <c r="BN197" s="76"/>
      <c r="BO197" s="43">
        <f t="shared" si="1894"/>
        <v>0</v>
      </c>
      <c r="BP197" s="40"/>
      <c r="BQ197" s="43">
        <f t="shared" si="1895"/>
        <v>0</v>
      </c>
      <c r="BR197" s="40"/>
      <c r="BS197" s="43">
        <f t="shared" si="1896"/>
        <v>0</v>
      </c>
      <c r="BT197" s="40"/>
      <c r="BU197" s="43">
        <f t="shared" si="1897"/>
        <v>0</v>
      </c>
      <c r="BV197" s="40"/>
      <c r="BW197" s="43">
        <f t="shared" si="1898"/>
        <v>0</v>
      </c>
      <c r="BX197" s="40"/>
      <c r="BY197" s="43">
        <f t="shared" si="1899"/>
        <v>0</v>
      </c>
      <c r="BZ197" s="242"/>
      <c r="CA197" s="43">
        <f t="shared" si="1900"/>
        <v>0</v>
      </c>
      <c r="CB197" s="74"/>
      <c r="CC197" s="43">
        <f t="shared" si="1901"/>
        <v>0</v>
      </c>
      <c r="CD197" s="70"/>
      <c r="CE197" s="43">
        <f t="shared" si="1902"/>
        <v>0</v>
      </c>
      <c r="CF197" s="70"/>
      <c r="CG197" s="43">
        <f t="shared" si="1903"/>
        <v>0</v>
      </c>
      <c r="CH197" s="74"/>
      <c r="CI197" s="43">
        <f t="shared" si="1904"/>
        <v>0</v>
      </c>
      <c r="CJ197" s="74"/>
      <c r="CK197" s="43">
        <f t="shared" si="1905"/>
        <v>0</v>
      </c>
      <c r="CL197" s="70"/>
      <c r="CM197" s="43">
        <f t="shared" si="1906"/>
        <v>0</v>
      </c>
      <c r="CN197" s="70"/>
      <c r="CO197" s="43">
        <f t="shared" si="1907"/>
        <v>0</v>
      </c>
      <c r="CP197" s="74"/>
      <c r="CQ197" s="43">
        <f t="shared" si="1908"/>
        <v>0</v>
      </c>
      <c r="CR197" s="70"/>
      <c r="CS197" s="43">
        <f t="shared" si="1909"/>
        <v>0</v>
      </c>
      <c r="CT197" s="70"/>
      <c r="CU197" s="43">
        <f t="shared" si="1910"/>
        <v>0</v>
      </c>
      <c r="CV197" s="70"/>
      <c r="CW197" s="43">
        <f t="shared" si="1911"/>
        <v>0</v>
      </c>
      <c r="CX197" s="40"/>
      <c r="CY197" s="43">
        <f t="shared" si="1912"/>
        <v>0</v>
      </c>
      <c r="CZ197" s="70"/>
      <c r="DA197" s="43">
        <f t="shared" si="1913"/>
        <v>0</v>
      </c>
      <c r="DB197" s="70"/>
      <c r="DC197" s="43">
        <f t="shared" si="1914"/>
        <v>0</v>
      </c>
      <c r="DD197" s="70"/>
      <c r="DE197" s="40">
        <f t="shared" si="1915"/>
        <v>0</v>
      </c>
      <c r="DF197" s="44">
        <v>0</v>
      </c>
      <c r="DG197" s="40">
        <f t="shared" si="1916"/>
        <v>0</v>
      </c>
      <c r="DH197" s="70"/>
      <c r="DI197" s="40">
        <f t="shared" si="1917"/>
        <v>0</v>
      </c>
      <c r="DJ197" s="70"/>
      <c r="DK197" s="40">
        <f t="shared" si="1918"/>
        <v>0</v>
      </c>
      <c r="DL197" s="40"/>
      <c r="DM197" s="41">
        <f t="shared" si="1919"/>
        <v>0</v>
      </c>
      <c r="DN197" s="40"/>
      <c r="DO197" s="41">
        <f t="shared" si="1920"/>
        <v>0</v>
      </c>
      <c r="DP197" s="70"/>
      <c r="DQ197" s="43">
        <f t="shared" si="1921"/>
        <v>0</v>
      </c>
      <c r="DR197" s="40"/>
      <c r="DS197" s="46"/>
      <c r="DT197" s="40"/>
      <c r="DU197" s="41">
        <f t="shared" si="1922"/>
        <v>0</v>
      </c>
      <c r="DV197" s="40"/>
      <c r="DW197" s="41">
        <f t="shared" si="1923"/>
        <v>0</v>
      </c>
      <c r="DX197" s="40"/>
      <c r="DY197" s="46"/>
      <c r="DZ197" s="45"/>
      <c r="EA197" s="45"/>
      <c r="EB197" s="40"/>
      <c r="EC197" s="46">
        <f t="shared" si="1924"/>
        <v>0</v>
      </c>
      <c r="ED197" s="40"/>
      <c r="EE197" s="40"/>
      <c r="EF197" s="40"/>
      <c r="EG197" s="47">
        <f t="shared" si="1925"/>
        <v>0</v>
      </c>
      <c r="EH197" s="77"/>
      <c r="EI197" s="77"/>
      <c r="EJ197" s="77"/>
      <c r="EK197" s="77"/>
      <c r="EL197" s="47"/>
      <c r="EM197" s="77"/>
      <c r="EN197" s="48">
        <f t="shared" si="1926"/>
        <v>0</v>
      </c>
      <c r="EO197" s="48">
        <f t="shared" si="1926"/>
        <v>0</v>
      </c>
    </row>
    <row r="198" spans="1:145" ht="30" customHeight="1" x14ac:dyDescent="0.25">
      <c r="A198" s="34"/>
      <c r="B198" s="34">
        <v>150</v>
      </c>
      <c r="C198" s="153" t="s">
        <v>458</v>
      </c>
      <c r="D198" s="80" t="s">
        <v>459</v>
      </c>
      <c r="E198" s="36">
        <v>17622</v>
      </c>
      <c r="F198" s="37">
        <v>3.24</v>
      </c>
      <c r="G198" s="38"/>
      <c r="H198" s="67">
        <v>1</v>
      </c>
      <c r="I198" s="68"/>
      <c r="J198" s="66">
        <v>1.4</v>
      </c>
      <c r="K198" s="66">
        <v>1.68</v>
      </c>
      <c r="L198" s="66">
        <v>2.23</v>
      </c>
      <c r="M198" s="69">
        <v>2.57</v>
      </c>
      <c r="N198" s="70"/>
      <c r="O198" s="41">
        <f t="shared" si="1868"/>
        <v>0</v>
      </c>
      <c r="P198" s="74"/>
      <c r="Q198" s="41">
        <f t="shared" si="1869"/>
        <v>0</v>
      </c>
      <c r="R198" s="74"/>
      <c r="S198" s="41">
        <f t="shared" si="1870"/>
        <v>0</v>
      </c>
      <c r="T198" s="70"/>
      <c r="U198" s="41">
        <f t="shared" si="1871"/>
        <v>0</v>
      </c>
      <c r="V198" s="70"/>
      <c r="W198" s="41">
        <f t="shared" si="1872"/>
        <v>0</v>
      </c>
      <c r="X198" s="70"/>
      <c r="Y198" s="41">
        <f t="shared" si="1873"/>
        <v>0</v>
      </c>
      <c r="Z198" s="74"/>
      <c r="AA198" s="41">
        <f t="shared" si="1874"/>
        <v>0</v>
      </c>
      <c r="AB198" s="70"/>
      <c r="AC198" s="41">
        <f t="shared" si="1875"/>
        <v>0</v>
      </c>
      <c r="AD198" s="74"/>
      <c r="AE198" s="40">
        <f t="shared" si="1876"/>
        <v>0</v>
      </c>
      <c r="AF198" s="74"/>
      <c r="AG198" s="40">
        <f t="shared" si="1877"/>
        <v>0</v>
      </c>
      <c r="AH198" s="40">
        <v>65</v>
      </c>
      <c r="AI198" s="43">
        <f t="shared" si="1878"/>
        <v>5195670.4799999995</v>
      </c>
      <c r="AJ198" s="40"/>
      <c r="AK198" s="43">
        <f t="shared" si="1879"/>
        <v>0</v>
      </c>
      <c r="AL198" s="40"/>
      <c r="AM198" s="43">
        <f t="shared" si="1880"/>
        <v>0</v>
      </c>
      <c r="AN198" s="40"/>
      <c r="AO198" s="43">
        <f t="shared" si="1881"/>
        <v>0</v>
      </c>
      <c r="AP198" s="40"/>
      <c r="AQ198" s="43">
        <f t="shared" si="1882"/>
        <v>0</v>
      </c>
      <c r="AR198" s="40"/>
      <c r="AS198" s="43">
        <f t="shared" si="1883"/>
        <v>0</v>
      </c>
      <c r="AT198" s="40"/>
      <c r="AU198" s="43">
        <f t="shared" si="1884"/>
        <v>0</v>
      </c>
      <c r="AV198" s="40"/>
      <c r="AW198" s="43">
        <f t="shared" si="1885"/>
        <v>0</v>
      </c>
      <c r="AX198" s="40"/>
      <c r="AY198" s="43">
        <f t="shared" si="1886"/>
        <v>0</v>
      </c>
      <c r="AZ198" s="40"/>
      <c r="BA198" s="43">
        <f t="shared" si="1887"/>
        <v>0</v>
      </c>
      <c r="BB198" s="40"/>
      <c r="BC198" s="43">
        <f t="shared" si="1888"/>
        <v>0</v>
      </c>
      <c r="BD198" s="40"/>
      <c r="BE198" s="43">
        <f t="shared" si="1889"/>
        <v>0</v>
      </c>
      <c r="BF198" s="40"/>
      <c r="BG198" s="43">
        <f t="shared" si="1890"/>
        <v>0</v>
      </c>
      <c r="BH198" s="40"/>
      <c r="BI198" s="43">
        <f t="shared" si="1891"/>
        <v>0</v>
      </c>
      <c r="BJ198" s="40"/>
      <c r="BK198" s="43">
        <f t="shared" si="1892"/>
        <v>0</v>
      </c>
      <c r="BL198" s="40"/>
      <c r="BM198" s="43">
        <f t="shared" si="1893"/>
        <v>0</v>
      </c>
      <c r="BN198" s="76"/>
      <c r="BO198" s="43">
        <f t="shared" si="1894"/>
        <v>0</v>
      </c>
      <c r="BP198" s="40"/>
      <c r="BQ198" s="43">
        <f t="shared" si="1895"/>
        <v>0</v>
      </c>
      <c r="BR198" s="40"/>
      <c r="BS198" s="43">
        <f t="shared" si="1896"/>
        <v>0</v>
      </c>
      <c r="BT198" s="40"/>
      <c r="BU198" s="43">
        <f t="shared" si="1897"/>
        <v>0</v>
      </c>
      <c r="BV198" s="40"/>
      <c r="BW198" s="43">
        <f t="shared" si="1898"/>
        <v>0</v>
      </c>
      <c r="BX198" s="40"/>
      <c r="BY198" s="43">
        <f t="shared" si="1899"/>
        <v>0</v>
      </c>
      <c r="BZ198" s="243"/>
      <c r="CA198" s="43">
        <f t="shared" si="1900"/>
        <v>0</v>
      </c>
      <c r="CB198" s="74"/>
      <c r="CC198" s="43">
        <f t="shared" si="1901"/>
        <v>0</v>
      </c>
      <c r="CD198" s="70"/>
      <c r="CE198" s="43">
        <f t="shared" si="1902"/>
        <v>0</v>
      </c>
      <c r="CF198" s="70"/>
      <c r="CG198" s="43">
        <f t="shared" si="1903"/>
        <v>0</v>
      </c>
      <c r="CH198" s="74"/>
      <c r="CI198" s="43">
        <f t="shared" si="1904"/>
        <v>0</v>
      </c>
      <c r="CJ198" s="74"/>
      <c r="CK198" s="43">
        <f t="shared" si="1905"/>
        <v>0</v>
      </c>
      <c r="CL198" s="70"/>
      <c r="CM198" s="43">
        <f t="shared" si="1906"/>
        <v>0</v>
      </c>
      <c r="CN198" s="70"/>
      <c r="CO198" s="43">
        <f t="shared" si="1907"/>
        <v>0</v>
      </c>
      <c r="CP198" s="74"/>
      <c r="CQ198" s="43">
        <f t="shared" si="1908"/>
        <v>0</v>
      </c>
      <c r="CR198" s="70"/>
      <c r="CS198" s="43">
        <f t="shared" si="1909"/>
        <v>0</v>
      </c>
      <c r="CT198" s="70"/>
      <c r="CU198" s="43">
        <f t="shared" si="1910"/>
        <v>0</v>
      </c>
      <c r="CV198" s="70"/>
      <c r="CW198" s="43">
        <f t="shared" si="1911"/>
        <v>0</v>
      </c>
      <c r="CX198" s="40"/>
      <c r="CY198" s="43">
        <f t="shared" si="1912"/>
        <v>0</v>
      </c>
      <c r="CZ198" s="70"/>
      <c r="DA198" s="43">
        <f t="shared" si="1913"/>
        <v>0</v>
      </c>
      <c r="DB198" s="70"/>
      <c r="DC198" s="43">
        <f t="shared" si="1914"/>
        <v>0</v>
      </c>
      <c r="DD198" s="70"/>
      <c r="DE198" s="40">
        <f t="shared" si="1915"/>
        <v>0</v>
      </c>
      <c r="DF198" s="44"/>
      <c r="DG198" s="40">
        <f t="shared" si="1916"/>
        <v>0</v>
      </c>
      <c r="DH198" s="70"/>
      <c r="DI198" s="40">
        <f t="shared" si="1917"/>
        <v>0</v>
      </c>
      <c r="DJ198" s="70"/>
      <c r="DK198" s="40">
        <f t="shared" si="1918"/>
        <v>0</v>
      </c>
      <c r="DL198" s="40"/>
      <c r="DM198" s="41">
        <f t="shared" si="1919"/>
        <v>0</v>
      </c>
      <c r="DN198" s="40"/>
      <c r="DO198" s="41">
        <f t="shared" si="1920"/>
        <v>0</v>
      </c>
      <c r="DP198" s="70"/>
      <c r="DQ198" s="43">
        <f t="shared" si="1921"/>
        <v>0</v>
      </c>
      <c r="DR198" s="40"/>
      <c r="DS198" s="46"/>
      <c r="DT198" s="40"/>
      <c r="DU198" s="41">
        <f t="shared" si="1922"/>
        <v>0</v>
      </c>
      <c r="DV198" s="40"/>
      <c r="DW198" s="41">
        <f t="shared" si="1923"/>
        <v>0</v>
      </c>
      <c r="DX198" s="40"/>
      <c r="DY198" s="46"/>
      <c r="DZ198" s="45"/>
      <c r="EA198" s="45"/>
      <c r="EB198" s="40"/>
      <c r="EC198" s="46">
        <f t="shared" si="1924"/>
        <v>0</v>
      </c>
      <c r="ED198" s="40"/>
      <c r="EE198" s="40"/>
      <c r="EF198" s="40"/>
      <c r="EG198" s="47">
        <f t="shared" si="1925"/>
        <v>0</v>
      </c>
      <c r="EH198" s="77"/>
      <c r="EI198" s="77"/>
      <c r="EJ198" s="77"/>
      <c r="EK198" s="77"/>
      <c r="EL198" s="47"/>
      <c r="EM198" s="77"/>
      <c r="EN198" s="48">
        <f t="shared" si="1926"/>
        <v>65</v>
      </c>
      <c r="EO198" s="48">
        <f t="shared" si="1926"/>
        <v>5195670.4799999995</v>
      </c>
    </row>
    <row r="199" spans="1:145" ht="30" customHeight="1" x14ac:dyDescent="0.25">
      <c r="A199" s="34"/>
      <c r="B199" s="34">
        <v>151</v>
      </c>
      <c r="C199" s="153" t="s">
        <v>460</v>
      </c>
      <c r="D199" s="80" t="s">
        <v>461</v>
      </c>
      <c r="E199" s="36">
        <v>17622</v>
      </c>
      <c r="F199" s="37">
        <v>1.7</v>
      </c>
      <c r="G199" s="38"/>
      <c r="H199" s="67">
        <v>1</v>
      </c>
      <c r="I199" s="68"/>
      <c r="J199" s="66">
        <v>1.4</v>
      </c>
      <c r="K199" s="66">
        <v>1.68</v>
      </c>
      <c r="L199" s="66">
        <v>2.23</v>
      </c>
      <c r="M199" s="69">
        <v>2.57</v>
      </c>
      <c r="N199" s="70"/>
      <c r="O199" s="41">
        <f t="shared" si="1868"/>
        <v>0</v>
      </c>
      <c r="P199" s="74"/>
      <c r="Q199" s="41">
        <f t="shared" si="1869"/>
        <v>0</v>
      </c>
      <c r="R199" s="74"/>
      <c r="S199" s="41">
        <f t="shared" si="1870"/>
        <v>0</v>
      </c>
      <c r="T199" s="70"/>
      <c r="U199" s="41">
        <f t="shared" si="1871"/>
        <v>0</v>
      </c>
      <c r="V199" s="70"/>
      <c r="W199" s="41">
        <f t="shared" si="1872"/>
        <v>0</v>
      </c>
      <c r="X199" s="70"/>
      <c r="Y199" s="41">
        <f t="shared" si="1873"/>
        <v>0</v>
      </c>
      <c r="Z199" s="74"/>
      <c r="AA199" s="41">
        <f t="shared" si="1874"/>
        <v>0</v>
      </c>
      <c r="AB199" s="70"/>
      <c r="AC199" s="41">
        <f t="shared" si="1875"/>
        <v>0</v>
      </c>
      <c r="AD199" s="74"/>
      <c r="AE199" s="40">
        <f t="shared" si="1876"/>
        <v>0</v>
      </c>
      <c r="AF199" s="74"/>
      <c r="AG199" s="40">
        <f t="shared" si="1877"/>
        <v>0</v>
      </c>
      <c r="AH199" s="40">
        <v>0</v>
      </c>
      <c r="AI199" s="43">
        <f t="shared" si="1878"/>
        <v>0</v>
      </c>
      <c r="AJ199" s="40"/>
      <c r="AK199" s="43">
        <f t="shared" si="1879"/>
        <v>0</v>
      </c>
      <c r="AL199" s="40"/>
      <c r="AM199" s="43">
        <f t="shared" si="1880"/>
        <v>0</v>
      </c>
      <c r="AN199" s="40"/>
      <c r="AO199" s="43">
        <f t="shared" si="1881"/>
        <v>0</v>
      </c>
      <c r="AP199" s="40"/>
      <c r="AQ199" s="43">
        <f t="shared" si="1882"/>
        <v>0</v>
      </c>
      <c r="AR199" s="40"/>
      <c r="AS199" s="43">
        <f t="shared" si="1883"/>
        <v>0</v>
      </c>
      <c r="AT199" s="40"/>
      <c r="AU199" s="43">
        <f t="shared" si="1884"/>
        <v>0</v>
      </c>
      <c r="AV199" s="40"/>
      <c r="AW199" s="43">
        <f t="shared" si="1885"/>
        <v>0</v>
      </c>
      <c r="AX199" s="40"/>
      <c r="AY199" s="43">
        <f t="shared" si="1886"/>
        <v>0</v>
      </c>
      <c r="AZ199" s="40"/>
      <c r="BA199" s="43">
        <f t="shared" si="1887"/>
        <v>0</v>
      </c>
      <c r="BB199" s="40"/>
      <c r="BC199" s="43">
        <f t="shared" si="1888"/>
        <v>0</v>
      </c>
      <c r="BD199" s="40"/>
      <c r="BE199" s="43">
        <f t="shared" si="1889"/>
        <v>0</v>
      </c>
      <c r="BF199" s="40"/>
      <c r="BG199" s="43">
        <f t="shared" si="1890"/>
        <v>0</v>
      </c>
      <c r="BH199" s="40"/>
      <c r="BI199" s="43">
        <f t="shared" si="1891"/>
        <v>0</v>
      </c>
      <c r="BJ199" s="40"/>
      <c r="BK199" s="43">
        <f t="shared" si="1892"/>
        <v>0</v>
      </c>
      <c r="BL199" s="40"/>
      <c r="BM199" s="43">
        <f t="shared" si="1893"/>
        <v>0</v>
      </c>
      <c r="BN199" s="76"/>
      <c r="BO199" s="43">
        <f t="shared" si="1894"/>
        <v>0</v>
      </c>
      <c r="BP199" s="40"/>
      <c r="BQ199" s="43">
        <f t="shared" si="1895"/>
        <v>0</v>
      </c>
      <c r="BR199" s="40"/>
      <c r="BS199" s="43">
        <f t="shared" si="1896"/>
        <v>0</v>
      </c>
      <c r="BT199" s="40"/>
      <c r="BU199" s="43">
        <f t="shared" si="1897"/>
        <v>0</v>
      </c>
      <c r="BV199" s="40"/>
      <c r="BW199" s="43">
        <f t="shared" si="1898"/>
        <v>0</v>
      </c>
      <c r="BX199" s="40"/>
      <c r="BY199" s="43">
        <f t="shared" si="1899"/>
        <v>0</v>
      </c>
      <c r="BZ199" s="243"/>
      <c r="CA199" s="43">
        <f t="shared" si="1900"/>
        <v>0</v>
      </c>
      <c r="CB199" s="74"/>
      <c r="CC199" s="43">
        <f t="shared" si="1901"/>
        <v>0</v>
      </c>
      <c r="CD199" s="70"/>
      <c r="CE199" s="43">
        <f t="shared" si="1902"/>
        <v>0</v>
      </c>
      <c r="CF199" s="70"/>
      <c r="CG199" s="43">
        <f t="shared" si="1903"/>
        <v>0</v>
      </c>
      <c r="CH199" s="74"/>
      <c r="CI199" s="43">
        <f t="shared" si="1904"/>
        <v>0</v>
      </c>
      <c r="CJ199" s="74"/>
      <c r="CK199" s="43">
        <f t="shared" si="1905"/>
        <v>0</v>
      </c>
      <c r="CL199" s="70"/>
      <c r="CM199" s="43">
        <f t="shared" si="1906"/>
        <v>0</v>
      </c>
      <c r="CN199" s="70"/>
      <c r="CO199" s="43">
        <f t="shared" si="1907"/>
        <v>0</v>
      </c>
      <c r="CP199" s="74"/>
      <c r="CQ199" s="43">
        <f t="shared" si="1908"/>
        <v>0</v>
      </c>
      <c r="CR199" s="70"/>
      <c r="CS199" s="43">
        <f t="shared" si="1909"/>
        <v>0</v>
      </c>
      <c r="CT199" s="70"/>
      <c r="CU199" s="43">
        <f t="shared" si="1910"/>
        <v>0</v>
      </c>
      <c r="CV199" s="70"/>
      <c r="CW199" s="43">
        <f t="shared" si="1911"/>
        <v>0</v>
      </c>
      <c r="CX199" s="40"/>
      <c r="CY199" s="43">
        <f t="shared" si="1912"/>
        <v>0</v>
      </c>
      <c r="CZ199" s="70"/>
      <c r="DA199" s="43">
        <f t="shared" si="1913"/>
        <v>0</v>
      </c>
      <c r="DB199" s="70"/>
      <c r="DC199" s="43">
        <f t="shared" si="1914"/>
        <v>0</v>
      </c>
      <c r="DD199" s="70"/>
      <c r="DE199" s="40">
        <f t="shared" si="1915"/>
        <v>0</v>
      </c>
      <c r="DF199" s="44"/>
      <c r="DG199" s="40">
        <f t="shared" si="1916"/>
        <v>0</v>
      </c>
      <c r="DH199" s="70"/>
      <c r="DI199" s="40">
        <f t="shared" si="1917"/>
        <v>0</v>
      </c>
      <c r="DJ199" s="70"/>
      <c r="DK199" s="40">
        <f t="shared" si="1918"/>
        <v>0</v>
      </c>
      <c r="DL199" s="40"/>
      <c r="DM199" s="41">
        <f t="shared" si="1919"/>
        <v>0</v>
      </c>
      <c r="DN199" s="40"/>
      <c r="DO199" s="41">
        <f t="shared" si="1920"/>
        <v>0</v>
      </c>
      <c r="DP199" s="70"/>
      <c r="DQ199" s="43">
        <f t="shared" si="1921"/>
        <v>0</v>
      </c>
      <c r="DR199" s="40"/>
      <c r="DS199" s="46"/>
      <c r="DT199" s="40"/>
      <c r="DU199" s="41">
        <f t="shared" si="1922"/>
        <v>0</v>
      </c>
      <c r="DV199" s="40"/>
      <c r="DW199" s="41">
        <f t="shared" si="1923"/>
        <v>0</v>
      </c>
      <c r="DX199" s="40"/>
      <c r="DY199" s="46"/>
      <c r="DZ199" s="45"/>
      <c r="EA199" s="45"/>
      <c r="EB199" s="40"/>
      <c r="EC199" s="46">
        <f t="shared" si="1924"/>
        <v>0</v>
      </c>
      <c r="ED199" s="40"/>
      <c r="EE199" s="40"/>
      <c r="EF199" s="40"/>
      <c r="EG199" s="47">
        <f t="shared" si="1925"/>
        <v>0</v>
      </c>
      <c r="EH199" s="77"/>
      <c r="EI199" s="77"/>
      <c r="EJ199" s="77"/>
      <c r="EK199" s="77"/>
      <c r="EL199" s="47"/>
      <c r="EM199" s="77"/>
      <c r="EN199" s="48">
        <f t="shared" si="1926"/>
        <v>0</v>
      </c>
      <c r="EO199" s="48">
        <f t="shared" si="1926"/>
        <v>0</v>
      </c>
    </row>
    <row r="200" spans="1:145" ht="30" customHeight="1" x14ac:dyDescent="0.25">
      <c r="A200" s="34"/>
      <c r="B200" s="34">
        <v>152</v>
      </c>
      <c r="C200" s="153" t="s">
        <v>462</v>
      </c>
      <c r="D200" s="81" t="s">
        <v>463</v>
      </c>
      <c r="E200" s="36">
        <v>17622</v>
      </c>
      <c r="F200" s="37">
        <v>2.06</v>
      </c>
      <c r="G200" s="38"/>
      <c r="H200" s="67">
        <v>1</v>
      </c>
      <c r="I200" s="68"/>
      <c r="J200" s="66">
        <v>1.4</v>
      </c>
      <c r="K200" s="66">
        <v>1.68</v>
      </c>
      <c r="L200" s="66">
        <v>2.23</v>
      </c>
      <c r="M200" s="69">
        <v>2.57</v>
      </c>
      <c r="N200" s="70"/>
      <c r="O200" s="41">
        <f t="shared" si="1868"/>
        <v>0</v>
      </c>
      <c r="P200" s="74"/>
      <c r="Q200" s="41">
        <f t="shared" si="1869"/>
        <v>0</v>
      </c>
      <c r="R200" s="74"/>
      <c r="S200" s="41">
        <f t="shared" si="1870"/>
        <v>0</v>
      </c>
      <c r="T200" s="70"/>
      <c r="U200" s="41">
        <f t="shared" si="1871"/>
        <v>0</v>
      </c>
      <c r="V200" s="70"/>
      <c r="W200" s="41">
        <f t="shared" si="1872"/>
        <v>0</v>
      </c>
      <c r="X200" s="70"/>
      <c r="Y200" s="41">
        <f t="shared" si="1873"/>
        <v>0</v>
      </c>
      <c r="Z200" s="74"/>
      <c r="AA200" s="41">
        <f t="shared" si="1874"/>
        <v>0</v>
      </c>
      <c r="AB200" s="70"/>
      <c r="AC200" s="41">
        <f t="shared" si="1875"/>
        <v>0</v>
      </c>
      <c r="AD200" s="74"/>
      <c r="AE200" s="40">
        <f t="shared" si="1876"/>
        <v>0</v>
      </c>
      <c r="AF200" s="74"/>
      <c r="AG200" s="40">
        <f t="shared" si="1877"/>
        <v>0</v>
      </c>
      <c r="AH200" s="40">
        <v>0</v>
      </c>
      <c r="AI200" s="43">
        <f t="shared" si="1878"/>
        <v>0</v>
      </c>
      <c r="AJ200" s="40"/>
      <c r="AK200" s="43">
        <f t="shared" si="1879"/>
        <v>0</v>
      </c>
      <c r="AL200" s="40"/>
      <c r="AM200" s="43">
        <f t="shared" si="1880"/>
        <v>0</v>
      </c>
      <c r="AN200" s="40"/>
      <c r="AO200" s="43">
        <f t="shared" si="1881"/>
        <v>0</v>
      </c>
      <c r="AP200" s="40"/>
      <c r="AQ200" s="43">
        <f t="shared" si="1882"/>
        <v>0</v>
      </c>
      <c r="AR200" s="40"/>
      <c r="AS200" s="43">
        <f t="shared" si="1883"/>
        <v>0</v>
      </c>
      <c r="AT200" s="40"/>
      <c r="AU200" s="43">
        <f t="shared" si="1884"/>
        <v>0</v>
      </c>
      <c r="AV200" s="40"/>
      <c r="AW200" s="43">
        <f t="shared" si="1885"/>
        <v>0</v>
      </c>
      <c r="AX200" s="40"/>
      <c r="AY200" s="43">
        <f t="shared" si="1886"/>
        <v>0</v>
      </c>
      <c r="AZ200" s="40"/>
      <c r="BA200" s="43">
        <f t="shared" si="1887"/>
        <v>0</v>
      </c>
      <c r="BB200" s="40"/>
      <c r="BC200" s="43">
        <f t="shared" si="1888"/>
        <v>0</v>
      </c>
      <c r="BD200" s="40"/>
      <c r="BE200" s="43">
        <f t="shared" si="1889"/>
        <v>0</v>
      </c>
      <c r="BF200" s="40"/>
      <c r="BG200" s="43">
        <f t="shared" si="1890"/>
        <v>0</v>
      </c>
      <c r="BH200" s="40"/>
      <c r="BI200" s="43">
        <f t="shared" si="1891"/>
        <v>0</v>
      </c>
      <c r="BJ200" s="40"/>
      <c r="BK200" s="43">
        <f t="shared" si="1892"/>
        <v>0</v>
      </c>
      <c r="BL200" s="40"/>
      <c r="BM200" s="43">
        <f t="shared" si="1893"/>
        <v>0</v>
      </c>
      <c r="BN200" s="76"/>
      <c r="BO200" s="43">
        <f t="shared" si="1894"/>
        <v>0</v>
      </c>
      <c r="BP200" s="40"/>
      <c r="BQ200" s="43">
        <f t="shared" si="1895"/>
        <v>0</v>
      </c>
      <c r="BR200" s="40"/>
      <c r="BS200" s="43">
        <f t="shared" si="1896"/>
        <v>0</v>
      </c>
      <c r="BT200" s="40"/>
      <c r="BU200" s="43">
        <f t="shared" si="1897"/>
        <v>0</v>
      </c>
      <c r="BV200" s="40"/>
      <c r="BW200" s="43">
        <f t="shared" si="1898"/>
        <v>0</v>
      </c>
      <c r="BX200" s="40"/>
      <c r="BY200" s="43">
        <f t="shared" si="1899"/>
        <v>0</v>
      </c>
      <c r="BZ200" s="242"/>
      <c r="CA200" s="43">
        <f t="shared" si="1900"/>
        <v>0</v>
      </c>
      <c r="CB200" s="74"/>
      <c r="CC200" s="43">
        <f t="shared" si="1901"/>
        <v>0</v>
      </c>
      <c r="CD200" s="70"/>
      <c r="CE200" s="43">
        <f t="shared" si="1902"/>
        <v>0</v>
      </c>
      <c r="CF200" s="70"/>
      <c r="CG200" s="43">
        <f t="shared" si="1903"/>
        <v>0</v>
      </c>
      <c r="CH200" s="74"/>
      <c r="CI200" s="43">
        <f t="shared" si="1904"/>
        <v>0</v>
      </c>
      <c r="CJ200" s="74"/>
      <c r="CK200" s="43">
        <f t="shared" si="1905"/>
        <v>0</v>
      </c>
      <c r="CL200" s="70"/>
      <c r="CM200" s="43">
        <f t="shared" si="1906"/>
        <v>0</v>
      </c>
      <c r="CN200" s="70"/>
      <c r="CO200" s="43">
        <f t="shared" si="1907"/>
        <v>0</v>
      </c>
      <c r="CP200" s="74"/>
      <c r="CQ200" s="43">
        <f t="shared" si="1908"/>
        <v>0</v>
      </c>
      <c r="CR200" s="70"/>
      <c r="CS200" s="43">
        <f t="shared" si="1909"/>
        <v>0</v>
      </c>
      <c r="CT200" s="70"/>
      <c r="CU200" s="43">
        <f t="shared" si="1910"/>
        <v>0</v>
      </c>
      <c r="CV200" s="70"/>
      <c r="CW200" s="43">
        <f t="shared" si="1911"/>
        <v>0</v>
      </c>
      <c r="CX200" s="40"/>
      <c r="CY200" s="43">
        <f t="shared" si="1912"/>
        <v>0</v>
      </c>
      <c r="CZ200" s="70"/>
      <c r="DA200" s="43">
        <f t="shared" si="1913"/>
        <v>0</v>
      </c>
      <c r="DB200" s="70"/>
      <c r="DC200" s="43">
        <f t="shared" si="1914"/>
        <v>0</v>
      </c>
      <c r="DD200" s="70"/>
      <c r="DE200" s="40">
        <f t="shared" si="1915"/>
        <v>0</v>
      </c>
      <c r="DF200" s="44">
        <v>0</v>
      </c>
      <c r="DG200" s="40">
        <f t="shared" si="1916"/>
        <v>0</v>
      </c>
      <c r="DH200" s="70"/>
      <c r="DI200" s="40">
        <f t="shared" si="1917"/>
        <v>0</v>
      </c>
      <c r="DJ200" s="70"/>
      <c r="DK200" s="40">
        <f t="shared" si="1918"/>
        <v>0</v>
      </c>
      <c r="DL200" s="40"/>
      <c r="DM200" s="41">
        <f t="shared" si="1919"/>
        <v>0</v>
      </c>
      <c r="DN200" s="40"/>
      <c r="DO200" s="41">
        <f t="shared" si="1920"/>
        <v>0</v>
      </c>
      <c r="DP200" s="70"/>
      <c r="DQ200" s="43">
        <f t="shared" si="1921"/>
        <v>0</v>
      </c>
      <c r="DR200" s="40"/>
      <c r="DS200" s="46"/>
      <c r="DT200" s="40"/>
      <c r="DU200" s="41">
        <f t="shared" si="1922"/>
        <v>0</v>
      </c>
      <c r="DV200" s="40"/>
      <c r="DW200" s="41">
        <f t="shared" si="1923"/>
        <v>0</v>
      </c>
      <c r="DX200" s="40"/>
      <c r="DY200" s="46"/>
      <c r="DZ200" s="45"/>
      <c r="EA200" s="45"/>
      <c r="EB200" s="40"/>
      <c r="EC200" s="46">
        <f t="shared" si="1924"/>
        <v>0</v>
      </c>
      <c r="ED200" s="40"/>
      <c r="EE200" s="40"/>
      <c r="EF200" s="40"/>
      <c r="EG200" s="47">
        <f t="shared" si="1925"/>
        <v>0</v>
      </c>
      <c r="EH200" s="77"/>
      <c r="EI200" s="77"/>
      <c r="EJ200" s="77"/>
      <c r="EK200" s="77"/>
      <c r="EL200" s="47"/>
      <c r="EM200" s="77"/>
      <c r="EN200" s="48">
        <f t="shared" si="1926"/>
        <v>0</v>
      </c>
      <c r="EO200" s="48">
        <f t="shared" si="1926"/>
        <v>0</v>
      </c>
    </row>
    <row r="201" spans="1:145" s="158" customFormat="1" ht="30" customHeight="1" x14ac:dyDescent="0.25">
      <c r="A201" s="34"/>
      <c r="B201" s="34">
        <v>153</v>
      </c>
      <c r="C201" s="153" t="s">
        <v>464</v>
      </c>
      <c r="D201" s="81" t="s">
        <v>465</v>
      </c>
      <c r="E201" s="36">
        <v>17622</v>
      </c>
      <c r="F201" s="37">
        <v>2.17</v>
      </c>
      <c r="G201" s="38"/>
      <c r="H201" s="67">
        <v>1</v>
      </c>
      <c r="I201" s="68"/>
      <c r="J201" s="66">
        <v>1.4</v>
      </c>
      <c r="K201" s="66">
        <v>1.68</v>
      </c>
      <c r="L201" s="66">
        <v>2.23</v>
      </c>
      <c r="M201" s="69">
        <v>2.57</v>
      </c>
      <c r="N201" s="70"/>
      <c r="O201" s="41">
        <f t="shared" si="1868"/>
        <v>0</v>
      </c>
      <c r="P201" s="74"/>
      <c r="Q201" s="41">
        <f t="shared" si="1869"/>
        <v>0</v>
      </c>
      <c r="R201" s="74">
        <v>14</v>
      </c>
      <c r="S201" s="41">
        <f t="shared" si="1870"/>
        <v>749498.90399999998</v>
      </c>
      <c r="T201" s="70"/>
      <c r="U201" s="41">
        <f t="shared" si="1871"/>
        <v>0</v>
      </c>
      <c r="V201" s="70"/>
      <c r="W201" s="41">
        <f t="shared" si="1872"/>
        <v>0</v>
      </c>
      <c r="X201" s="70"/>
      <c r="Y201" s="41">
        <f t="shared" si="1873"/>
        <v>0</v>
      </c>
      <c r="Z201" s="74"/>
      <c r="AA201" s="41">
        <f t="shared" si="1874"/>
        <v>0</v>
      </c>
      <c r="AB201" s="70"/>
      <c r="AC201" s="41">
        <f t="shared" si="1875"/>
        <v>0</v>
      </c>
      <c r="AD201" s="74"/>
      <c r="AE201" s="40">
        <f t="shared" si="1876"/>
        <v>0</v>
      </c>
      <c r="AF201" s="74"/>
      <c r="AG201" s="40">
        <f t="shared" si="1877"/>
        <v>0</v>
      </c>
      <c r="AH201" s="40">
        <v>0</v>
      </c>
      <c r="AI201" s="43">
        <f t="shared" si="1878"/>
        <v>0</v>
      </c>
      <c r="AJ201" s="40"/>
      <c r="AK201" s="43">
        <f t="shared" si="1879"/>
        <v>0</v>
      </c>
      <c r="AL201" s="40"/>
      <c r="AM201" s="43">
        <f t="shared" si="1880"/>
        <v>0</v>
      </c>
      <c r="AN201" s="40"/>
      <c r="AO201" s="43">
        <f t="shared" si="1881"/>
        <v>0</v>
      </c>
      <c r="AP201" s="40"/>
      <c r="AQ201" s="43">
        <f t="shared" si="1882"/>
        <v>0</v>
      </c>
      <c r="AR201" s="40"/>
      <c r="AS201" s="43">
        <f t="shared" si="1883"/>
        <v>0</v>
      </c>
      <c r="AT201" s="40"/>
      <c r="AU201" s="43">
        <f t="shared" si="1884"/>
        <v>0</v>
      </c>
      <c r="AV201" s="40"/>
      <c r="AW201" s="43">
        <f t="shared" si="1885"/>
        <v>0</v>
      </c>
      <c r="AX201" s="40"/>
      <c r="AY201" s="43">
        <f t="shared" si="1886"/>
        <v>0</v>
      </c>
      <c r="AZ201" s="40"/>
      <c r="BA201" s="43">
        <f t="shared" si="1887"/>
        <v>0</v>
      </c>
      <c r="BB201" s="40"/>
      <c r="BC201" s="43">
        <f t="shared" si="1888"/>
        <v>0</v>
      </c>
      <c r="BD201" s="40"/>
      <c r="BE201" s="43">
        <f t="shared" si="1889"/>
        <v>0</v>
      </c>
      <c r="BF201" s="40"/>
      <c r="BG201" s="43">
        <f t="shared" si="1890"/>
        <v>0</v>
      </c>
      <c r="BH201" s="40"/>
      <c r="BI201" s="43">
        <f t="shared" si="1891"/>
        <v>0</v>
      </c>
      <c r="BJ201" s="40"/>
      <c r="BK201" s="43">
        <f t="shared" si="1892"/>
        <v>0</v>
      </c>
      <c r="BL201" s="40"/>
      <c r="BM201" s="43">
        <f t="shared" si="1893"/>
        <v>0</v>
      </c>
      <c r="BN201" s="76"/>
      <c r="BO201" s="43">
        <f t="shared" si="1894"/>
        <v>0</v>
      </c>
      <c r="BP201" s="40"/>
      <c r="BQ201" s="43">
        <f t="shared" si="1895"/>
        <v>0</v>
      </c>
      <c r="BR201" s="40"/>
      <c r="BS201" s="43">
        <f t="shared" si="1896"/>
        <v>0</v>
      </c>
      <c r="BT201" s="40"/>
      <c r="BU201" s="43">
        <f t="shared" si="1897"/>
        <v>0</v>
      </c>
      <c r="BV201" s="40"/>
      <c r="BW201" s="43">
        <f t="shared" si="1898"/>
        <v>0</v>
      </c>
      <c r="BX201" s="40"/>
      <c r="BY201" s="43">
        <f t="shared" si="1899"/>
        <v>0</v>
      </c>
      <c r="BZ201" s="243">
        <v>0</v>
      </c>
      <c r="CA201" s="43">
        <f t="shared" si="1900"/>
        <v>0</v>
      </c>
      <c r="CB201" s="74"/>
      <c r="CC201" s="43">
        <f t="shared" si="1901"/>
        <v>0</v>
      </c>
      <c r="CD201" s="70"/>
      <c r="CE201" s="43">
        <f t="shared" si="1902"/>
        <v>0</v>
      </c>
      <c r="CF201" s="70"/>
      <c r="CG201" s="43">
        <f t="shared" si="1903"/>
        <v>0</v>
      </c>
      <c r="CH201" s="74"/>
      <c r="CI201" s="43">
        <f t="shared" si="1904"/>
        <v>0</v>
      </c>
      <c r="CJ201" s="74"/>
      <c r="CK201" s="43">
        <f t="shared" si="1905"/>
        <v>0</v>
      </c>
      <c r="CL201" s="70"/>
      <c r="CM201" s="43">
        <f t="shared" si="1906"/>
        <v>0</v>
      </c>
      <c r="CN201" s="70"/>
      <c r="CO201" s="43">
        <f t="shared" si="1907"/>
        <v>0</v>
      </c>
      <c r="CP201" s="74"/>
      <c r="CQ201" s="43">
        <f t="shared" si="1908"/>
        <v>0</v>
      </c>
      <c r="CR201" s="70"/>
      <c r="CS201" s="43">
        <f t="shared" si="1909"/>
        <v>0</v>
      </c>
      <c r="CT201" s="70"/>
      <c r="CU201" s="43">
        <f t="shared" si="1910"/>
        <v>0</v>
      </c>
      <c r="CV201" s="70"/>
      <c r="CW201" s="43">
        <f t="shared" si="1911"/>
        <v>0</v>
      </c>
      <c r="CX201" s="40"/>
      <c r="CY201" s="43">
        <f t="shared" si="1912"/>
        <v>0</v>
      </c>
      <c r="CZ201" s="70"/>
      <c r="DA201" s="43">
        <f t="shared" si="1913"/>
        <v>0</v>
      </c>
      <c r="DB201" s="70"/>
      <c r="DC201" s="43">
        <f t="shared" si="1914"/>
        <v>0</v>
      </c>
      <c r="DD201" s="70"/>
      <c r="DE201" s="40">
        <f t="shared" si="1915"/>
        <v>0</v>
      </c>
      <c r="DF201" s="44">
        <v>0</v>
      </c>
      <c r="DG201" s="40">
        <f t="shared" si="1916"/>
        <v>0</v>
      </c>
      <c r="DH201" s="70"/>
      <c r="DI201" s="40">
        <f t="shared" si="1917"/>
        <v>0</v>
      </c>
      <c r="DJ201" s="70"/>
      <c r="DK201" s="40">
        <f t="shared" si="1918"/>
        <v>0</v>
      </c>
      <c r="DL201" s="78"/>
      <c r="DM201" s="41">
        <f t="shared" si="1919"/>
        <v>0</v>
      </c>
      <c r="DN201" s="40"/>
      <c r="DO201" s="41">
        <f t="shared" si="1920"/>
        <v>0</v>
      </c>
      <c r="DP201" s="70"/>
      <c r="DQ201" s="43">
        <f t="shared" si="1921"/>
        <v>0</v>
      </c>
      <c r="DR201" s="40"/>
      <c r="DS201" s="46"/>
      <c r="DT201" s="40"/>
      <c r="DU201" s="41">
        <f t="shared" si="1922"/>
        <v>0</v>
      </c>
      <c r="DV201" s="40"/>
      <c r="DW201" s="41">
        <f t="shared" si="1923"/>
        <v>0</v>
      </c>
      <c r="DX201" s="40"/>
      <c r="DY201" s="46"/>
      <c r="DZ201" s="45"/>
      <c r="EA201" s="45"/>
      <c r="EB201" s="40"/>
      <c r="EC201" s="46">
        <f t="shared" si="1924"/>
        <v>0</v>
      </c>
      <c r="ED201" s="40"/>
      <c r="EE201" s="40"/>
      <c r="EF201" s="40"/>
      <c r="EG201" s="47">
        <f t="shared" si="1925"/>
        <v>0</v>
      </c>
      <c r="EH201" s="77"/>
      <c r="EI201" s="77"/>
      <c r="EJ201" s="77"/>
      <c r="EK201" s="77"/>
      <c r="EL201" s="47"/>
      <c r="EM201" s="77"/>
      <c r="EN201" s="48">
        <f t="shared" si="1926"/>
        <v>14</v>
      </c>
      <c r="EO201" s="48">
        <f t="shared" si="1926"/>
        <v>749498.90399999998</v>
      </c>
    </row>
    <row r="202" spans="1:145" s="158" customFormat="1" ht="15" customHeight="1" x14ac:dyDescent="0.25">
      <c r="A202" s="217">
        <v>33</v>
      </c>
      <c r="B202" s="217"/>
      <c r="C202" s="236" t="s">
        <v>466</v>
      </c>
      <c r="D202" s="234" t="s">
        <v>467</v>
      </c>
      <c r="E202" s="228">
        <v>17622</v>
      </c>
      <c r="F202" s="229"/>
      <c r="G202" s="230"/>
      <c r="H202" s="221"/>
      <c r="I202" s="221"/>
      <c r="J202" s="66">
        <v>1.4</v>
      </c>
      <c r="K202" s="66">
        <v>1.68</v>
      </c>
      <c r="L202" s="66">
        <v>2.23</v>
      </c>
      <c r="M202" s="69">
        <v>2.57</v>
      </c>
      <c r="N202" s="231">
        <f t="shared" ref="N202:BY202" si="1927">N203</f>
        <v>0</v>
      </c>
      <c r="O202" s="231">
        <f t="shared" si="1927"/>
        <v>0</v>
      </c>
      <c r="P202" s="231">
        <f t="shared" si="1927"/>
        <v>0</v>
      </c>
      <c r="Q202" s="231">
        <f t="shared" si="1927"/>
        <v>0</v>
      </c>
      <c r="R202" s="231">
        <f t="shared" si="1927"/>
        <v>0</v>
      </c>
      <c r="S202" s="231">
        <f t="shared" si="1927"/>
        <v>0</v>
      </c>
      <c r="T202" s="231">
        <f t="shared" si="1927"/>
        <v>0</v>
      </c>
      <c r="U202" s="231">
        <f t="shared" si="1927"/>
        <v>0</v>
      </c>
      <c r="V202" s="231">
        <f t="shared" si="1927"/>
        <v>0</v>
      </c>
      <c r="W202" s="231">
        <f t="shared" si="1927"/>
        <v>0</v>
      </c>
      <c r="X202" s="231">
        <f t="shared" si="1927"/>
        <v>0</v>
      </c>
      <c r="Y202" s="231">
        <f t="shared" si="1927"/>
        <v>0</v>
      </c>
      <c r="Z202" s="231">
        <f t="shared" si="1927"/>
        <v>0</v>
      </c>
      <c r="AA202" s="231">
        <f t="shared" si="1927"/>
        <v>0</v>
      </c>
      <c r="AB202" s="231">
        <f t="shared" si="1927"/>
        <v>0</v>
      </c>
      <c r="AC202" s="231">
        <f t="shared" si="1927"/>
        <v>0</v>
      </c>
      <c r="AD202" s="231">
        <f t="shared" si="1927"/>
        <v>0</v>
      </c>
      <c r="AE202" s="231">
        <f t="shared" si="1927"/>
        <v>0</v>
      </c>
      <c r="AF202" s="231">
        <f>AF203</f>
        <v>0</v>
      </c>
      <c r="AG202" s="231">
        <f t="shared" si="1927"/>
        <v>0</v>
      </c>
      <c r="AH202" s="231">
        <f t="shared" si="1927"/>
        <v>0</v>
      </c>
      <c r="AI202" s="231">
        <f t="shared" si="1927"/>
        <v>0</v>
      </c>
      <c r="AJ202" s="231">
        <f t="shared" si="1927"/>
        <v>0</v>
      </c>
      <c r="AK202" s="231">
        <f t="shared" si="1927"/>
        <v>0</v>
      </c>
      <c r="AL202" s="231">
        <f t="shared" si="1927"/>
        <v>0</v>
      </c>
      <c r="AM202" s="231">
        <f t="shared" si="1927"/>
        <v>0</v>
      </c>
      <c r="AN202" s="231">
        <f t="shared" si="1927"/>
        <v>0</v>
      </c>
      <c r="AO202" s="231">
        <f t="shared" si="1927"/>
        <v>0</v>
      </c>
      <c r="AP202" s="231">
        <f t="shared" si="1927"/>
        <v>0</v>
      </c>
      <c r="AQ202" s="231">
        <f t="shared" si="1927"/>
        <v>0</v>
      </c>
      <c r="AR202" s="231">
        <f t="shared" si="1927"/>
        <v>0</v>
      </c>
      <c r="AS202" s="231">
        <f t="shared" si="1927"/>
        <v>0</v>
      </c>
      <c r="AT202" s="231">
        <f t="shared" si="1927"/>
        <v>0</v>
      </c>
      <c r="AU202" s="231">
        <f t="shared" si="1927"/>
        <v>0</v>
      </c>
      <c r="AV202" s="231">
        <f t="shared" si="1927"/>
        <v>0</v>
      </c>
      <c r="AW202" s="231">
        <f t="shared" si="1927"/>
        <v>0</v>
      </c>
      <c r="AX202" s="231">
        <f t="shared" si="1927"/>
        <v>0</v>
      </c>
      <c r="AY202" s="231">
        <f t="shared" si="1927"/>
        <v>0</v>
      </c>
      <c r="AZ202" s="231">
        <f t="shared" si="1927"/>
        <v>0</v>
      </c>
      <c r="BA202" s="231">
        <f t="shared" si="1927"/>
        <v>0</v>
      </c>
      <c r="BB202" s="231">
        <f t="shared" si="1927"/>
        <v>0</v>
      </c>
      <c r="BC202" s="231">
        <f t="shared" si="1927"/>
        <v>0</v>
      </c>
      <c r="BD202" s="231">
        <f t="shared" si="1927"/>
        <v>0</v>
      </c>
      <c r="BE202" s="231">
        <f t="shared" si="1927"/>
        <v>0</v>
      </c>
      <c r="BF202" s="231">
        <f t="shared" si="1927"/>
        <v>0</v>
      </c>
      <c r="BG202" s="231">
        <f t="shared" si="1927"/>
        <v>0</v>
      </c>
      <c r="BH202" s="231">
        <f t="shared" si="1927"/>
        <v>0</v>
      </c>
      <c r="BI202" s="231">
        <f t="shared" si="1927"/>
        <v>0</v>
      </c>
      <c r="BJ202" s="231">
        <f t="shared" si="1927"/>
        <v>0</v>
      </c>
      <c r="BK202" s="231">
        <f t="shared" si="1927"/>
        <v>0</v>
      </c>
      <c r="BL202" s="231">
        <f t="shared" si="1927"/>
        <v>0</v>
      </c>
      <c r="BM202" s="231">
        <f t="shared" si="1927"/>
        <v>0</v>
      </c>
      <c r="BN202" s="231">
        <f t="shared" si="1927"/>
        <v>0</v>
      </c>
      <c r="BO202" s="231">
        <f t="shared" si="1927"/>
        <v>0</v>
      </c>
      <c r="BP202" s="231">
        <f t="shared" si="1927"/>
        <v>0</v>
      </c>
      <c r="BQ202" s="231">
        <f t="shared" si="1927"/>
        <v>0</v>
      </c>
      <c r="BR202" s="231">
        <f t="shared" si="1927"/>
        <v>0</v>
      </c>
      <c r="BS202" s="231">
        <f t="shared" si="1927"/>
        <v>0</v>
      </c>
      <c r="BT202" s="231">
        <f t="shared" si="1927"/>
        <v>0</v>
      </c>
      <c r="BU202" s="231">
        <f t="shared" si="1927"/>
        <v>0</v>
      </c>
      <c r="BV202" s="231">
        <f t="shared" si="1927"/>
        <v>0</v>
      </c>
      <c r="BW202" s="231">
        <f t="shared" si="1927"/>
        <v>0</v>
      </c>
      <c r="BX202" s="231">
        <f t="shared" si="1927"/>
        <v>0</v>
      </c>
      <c r="BY202" s="231">
        <f t="shared" si="1927"/>
        <v>0</v>
      </c>
      <c r="BZ202" s="231">
        <f t="shared" ref="BZ202:DH202" si="1928">BZ203</f>
        <v>0</v>
      </c>
      <c r="CA202" s="231">
        <f t="shared" si="1928"/>
        <v>0</v>
      </c>
      <c r="CB202" s="231">
        <f t="shared" si="1928"/>
        <v>0</v>
      </c>
      <c r="CC202" s="231">
        <f t="shared" si="1928"/>
        <v>0</v>
      </c>
      <c r="CD202" s="231">
        <f t="shared" si="1928"/>
        <v>0</v>
      </c>
      <c r="CE202" s="231">
        <f t="shared" si="1928"/>
        <v>0</v>
      </c>
      <c r="CF202" s="231">
        <f t="shared" si="1928"/>
        <v>0</v>
      </c>
      <c r="CG202" s="231">
        <f t="shared" si="1928"/>
        <v>0</v>
      </c>
      <c r="CH202" s="231">
        <f t="shared" si="1928"/>
        <v>0</v>
      </c>
      <c r="CI202" s="231">
        <f t="shared" si="1928"/>
        <v>0</v>
      </c>
      <c r="CJ202" s="231">
        <f t="shared" si="1928"/>
        <v>0</v>
      </c>
      <c r="CK202" s="231">
        <f t="shared" si="1928"/>
        <v>0</v>
      </c>
      <c r="CL202" s="231">
        <f t="shared" si="1928"/>
        <v>0</v>
      </c>
      <c r="CM202" s="231">
        <f t="shared" si="1928"/>
        <v>0</v>
      </c>
      <c r="CN202" s="231">
        <f t="shared" si="1928"/>
        <v>0</v>
      </c>
      <c r="CO202" s="231">
        <f t="shared" si="1928"/>
        <v>0</v>
      </c>
      <c r="CP202" s="231">
        <f t="shared" si="1928"/>
        <v>0</v>
      </c>
      <c r="CQ202" s="231">
        <f t="shared" si="1928"/>
        <v>0</v>
      </c>
      <c r="CR202" s="231">
        <f t="shared" si="1928"/>
        <v>0</v>
      </c>
      <c r="CS202" s="231">
        <f t="shared" si="1928"/>
        <v>0</v>
      </c>
      <c r="CT202" s="231">
        <f t="shared" si="1928"/>
        <v>0</v>
      </c>
      <c r="CU202" s="231">
        <f t="shared" si="1928"/>
        <v>0</v>
      </c>
      <c r="CV202" s="231">
        <f t="shared" si="1928"/>
        <v>0</v>
      </c>
      <c r="CW202" s="231">
        <f t="shared" si="1928"/>
        <v>0</v>
      </c>
      <c r="CX202" s="231">
        <f>CX203</f>
        <v>0</v>
      </c>
      <c r="CY202" s="231">
        <f t="shared" si="1928"/>
        <v>0</v>
      </c>
      <c r="CZ202" s="231">
        <f>CZ203</f>
        <v>0</v>
      </c>
      <c r="DA202" s="231">
        <f t="shared" si="1928"/>
        <v>0</v>
      </c>
      <c r="DB202" s="231">
        <f>DB203</f>
        <v>0</v>
      </c>
      <c r="DC202" s="231">
        <f t="shared" si="1928"/>
        <v>0</v>
      </c>
      <c r="DD202" s="231">
        <f t="shared" si="1928"/>
        <v>0</v>
      </c>
      <c r="DE202" s="231">
        <f t="shared" si="1928"/>
        <v>0</v>
      </c>
      <c r="DF202" s="231">
        <f t="shared" si="1928"/>
        <v>0</v>
      </c>
      <c r="DG202" s="231">
        <f t="shared" si="1928"/>
        <v>0</v>
      </c>
      <c r="DH202" s="231">
        <f t="shared" si="1928"/>
        <v>0</v>
      </c>
      <c r="DI202" s="231">
        <f>DI203</f>
        <v>0</v>
      </c>
      <c r="DJ202" s="231">
        <f>DJ203</f>
        <v>4</v>
      </c>
      <c r="DK202" s="231">
        <f>DK203</f>
        <v>199269.576</v>
      </c>
      <c r="DL202" s="231">
        <f t="shared" ref="DL202:EO202" si="1929">DL203</f>
        <v>0</v>
      </c>
      <c r="DM202" s="231">
        <f t="shared" si="1929"/>
        <v>0</v>
      </c>
      <c r="DN202" s="231">
        <f t="shared" si="1929"/>
        <v>0</v>
      </c>
      <c r="DO202" s="231">
        <f t="shared" si="1929"/>
        <v>0</v>
      </c>
      <c r="DP202" s="231">
        <f t="shared" si="1929"/>
        <v>0</v>
      </c>
      <c r="DQ202" s="231">
        <f t="shared" si="1929"/>
        <v>0</v>
      </c>
      <c r="DR202" s="231">
        <f t="shared" si="1929"/>
        <v>0</v>
      </c>
      <c r="DS202" s="231">
        <f t="shared" si="1929"/>
        <v>0</v>
      </c>
      <c r="DT202" s="231">
        <f t="shared" si="1929"/>
        <v>0</v>
      </c>
      <c r="DU202" s="231">
        <f t="shared" si="1929"/>
        <v>0</v>
      </c>
      <c r="DV202" s="231">
        <f t="shared" si="1929"/>
        <v>0</v>
      </c>
      <c r="DW202" s="231">
        <f t="shared" si="1929"/>
        <v>0</v>
      </c>
      <c r="DX202" s="231">
        <f t="shared" si="1929"/>
        <v>0</v>
      </c>
      <c r="DY202" s="231">
        <f t="shared" si="1929"/>
        <v>0</v>
      </c>
      <c r="DZ202" s="231">
        <f t="shared" si="1929"/>
        <v>0</v>
      </c>
      <c r="EA202" s="231">
        <f t="shared" si="1929"/>
        <v>0</v>
      </c>
      <c r="EB202" s="231">
        <f t="shared" si="1929"/>
        <v>0</v>
      </c>
      <c r="EC202" s="231">
        <f t="shared" si="1929"/>
        <v>0</v>
      </c>
      <c r="ED202" s="231">
        <f t="shared" si="1929"/>
        <v>0</v>
      </c>
      <c r="EE202" s="231">
        <f t="shared" si="1929"/>
        <v>0</v>
      </c>
      <c r="EF202" s="231"/>
      <c r="EG202" s="231"/>
      <c r="EH202" s="231"/>
      <c r="EI202" s="231"/>
      <c r="EJ202" s="231"/>
      <c r="EK202" s="231"/>
      <c r="EL202" s="231"/>
      <c r="EM202" s="231"/>
      <c r="EN202" s="231">
        <f t="shared" si="1929"/>
        <v>4</v>
      </c>
      <c r="EO202" s="231">
        <f t="shared" si="1929"/>
        <v>199269.576</v>
      </c>
    </row>
    <row r="203" spans="1:145" ht="15.75" customHeight="1" x14ac:dyDescent="0.25">
      <c r="A203" s="190"/>
      <c r="B203" s="190">
        <v>154</v>
      </c>
      <c r="C203" s="156" t="s">
        <v>468</v>
      </c>
      <c r="D203" s="208" t="s">
        <v>469</v>
      </c>
      <c r="E203" s="192">
        <v>17622</v>
      </c>
      <c r="F203" s="193">
        <v>1.1000000000000001</v>
      </c>
      <c r="G203" s="194"/>
      <c r="H203" s="195">
        <v>1</v>
      </c>
      <c r="I203" s="157"/>
      <c r="J203" s="66">
        <v>1.4</v>
      </c>
      <c r="K203" s="66">
        <v>1.68</v>
      </c>
      <c r="L203" s="66">
        <v>2.23</v>
      </c>
      <c r="M203" s="69">
        <v>2.57</v>
      </c>
      <c r="N203" s="63"/>
      <c r="O203" s="41">
        <f>(N203*$E203*$F203*$H203*$J203*O$10)</f>
        <v>0</v>
      </c>
      <c r="P203" s="125"/>
      <c r="Q203" s="41">
        <f>(P203*$E203*$F203*$H203*$J203*Q$10)</f>
        <v>0</v>
      </c>
      <c r="R203" s="196"/>
      <c r="S203" s="41">
        <f>(R203*$E203*$F203*$H203*$J203*S$10)</f>
        <v>0</v>
      </c>
      <c r="T203" s="63"/>
      <c r="U203" s="41">
        <f>(T203*$E203*$F203*$H203*$J203*U$10)</f>
        <v>0</v>
      </c>
      <c r="V203" s="63"/>
      <c r="W203" s="41">
        <f>(V203*$E203*$F203*$H203*$J203*W$10)</f>
        <v>0</v>
      </c>
      <c r="X203" s="63"/>
      <c r="Y203" s="41">
        <f>(X203*$E203*$F203*$H203*$J203*Y$10)</f>
        <v>0</v>
      </c>
      <c r="Z203" s="196"/>
      <c r="AA203" s="41">
        <f>(Z203*$E203*$F203*$H203*$J203*AA$10)</f>
        <v>0</v>
      </c>
      <c r="AB203" s="63"/>
      <c r="AC203" s="41">
        <f>(AB203*$E203*$F203*$H203*$J203*AC$10)</f>
        <v>0</v>
      </c>
      <c r="AD203" s="196"/>
      <c r="AE203" s="63">
        <f>SUM(AD203*$E203*$F203*$H203*$K203*$AE$10)</f>
        <v>0</v>
      </c>
      <c r="AF203" s="196">
        <v>0</v>
      </c>
      <c r="AG203" s="63">
        <f>SUM(AF203*$E203*$F203*$H203*$K203)</f>
        <v>0</v>
      </c>
      <c r="AH203" s="40"/>
      <c r="AI203" s="43">
        <f>(AH203*$E203*$F203*$H203*$J203*AI$10)</f>
        <v>0</v>
      </c>
      <c r="AJ203" s="40">
        <v>0</v>
      </c>
      <c r="AK203" s="43">
        <f>(AJ203*$E203*$F203*$H203*$J203*AK$10)</f>
        <v>0</v>
      </c>
      <c r="AL203" s="40"/>
      <c r="AM203" s="43">
        <f>(AL203*$E203*$F203*$H203*$J203*AM$10)</f>
        <v>0</v>
      </c>
      <c r="AN203" s="40"/>
      <c r="AO203" s="43">
        <f>(AN203*$E203*$F203*$H203*$J203*AO$10)</f>
        <v>0</v>
      </c>
      <c r="AP203" s="40"/>
      <c r="AQ203" s="43">
        <f>(AP203*$E203*$F203*$H203*$J203*AQ$10)</f>
        <v>0</v>
      </c>
      <c r="AR203" s="40"/>
      <c r="AS203" s="43">
        <f>(AR203*$E203*$F203*$H203*$J203*AS$10)</f>
        <v>0</v>
      </c>
      <c r="AT203" s="40"/>
      <c r="AU203" s="43">
        <f>(AT203*$E203*$F203*$H203*$J203*AU$10)</f>
        <v>0</v>
      </c>
      <c r="AV203" s="40"/>
      <c r="AW203" s="43">
        <f>(AV203*$E203*$F203*$H203*$J203*AW$10)</f>
        <v>0</v>
      </c>
      <c r="AX203" s="40"/>
      <c r="AY203" s="43">
        <f>(AX203*$E203*$F203*$H203*$J203*AY$10)</f>
        <v>0</v>
      </c>
      <c r="AZ203" s="40"/>
      <c r="BA203" s="43">
        <f>(AZ203*$E203*$F203*$H203*$J203*BA$10)</f>
        <v>0</v>
      </c>
      <c r="BB203" s="40"/>
      <c r="BC203" s="43">
        <f>(BB203*$E203*$F203*$H203*$J203*BC$10)</f>
        <v>0</v>
      </c>
      <c r="BD203" s="40"/>
      <c r="BE203" s="43">
        <f>(BD203*$E203*$F203*$H203*$J203*BE$10)</f>
        <v>0</v>
      </c>
      <c r="BF203" s="40"/>
      <c r="BG203" s="43">
        <f>(BF203*$E203*$F203*$H203*$J203*BG$10)</f>
        <v>0</v>
      </c>
      <c r="BH203" s="40"/>
      <c r="BI203" s="43">
        <f>(BH203*$E203*$F203*$H203*$J203*BI$10)</f>
        <v>0</v>
      </c>
      <c r="BJ203" s="40"/>
      <c r="BK203" s="43">
        <f>(BJ203*$E203*$F203*$H203*$J203*BK$10)</f>
        <v>0</v>
      </c>
      <c r="BL203" s="40"/>
      <c r="BM203" s="43">
        <f>(BL203*$E203*$F203*$H203*$J203*BM$10)</f>
        <v>0</v>
      </c>
      <c r="BN203" s="76"/>
      <c r="BO203" s="43">
        <f>(BN203*$E203*$F203*$H203*$J203*BO$10)</f>
        <v>0</v>
      </c>
      <c r="BP203" s="40"/>
      <c r="BQ203" s="43">
        <f>(BP203*$E203*$F203*$H203*$J203*BQ$10)</f>
        <v>0</v>
      </c>
      <c r="BR203" s="40">
        <v>0</v>
      </c>
      <c r="BS203" s="43">
        <f>(BR203*$E203*$F203*$H203*$J203*BS$10)</f>
        <v>0</v>
      </c>
      <c r="BT203" s="40"/>
      <c r="BU203" s="43">
        <f>(BT203*$E203*$F203*$H203*$J203*BU$10)</f>
        <v>0</v>
      </c>
      <c r="BV203" s="40"/>
      <c r="BW203" s="43">
        <f>(BV203*$E203*$F203*$H203*$J203*BW$10)</f>
        <v>0</v>
      </c>
      <c r="BX203" s="40"/>
      <c r="BY203" s="43">
        <f>(BX203*$E203*$F203*$H203*$J203*BY$10)</f>
        <v>0</v>
      </c>
      <c r="BZ203" s="40"/>
      <c r="CA203" s="43">
        <f>(BZ203*$E203*$F203*$H203*$J203*CA$10)</f>
        <v>0</v>
      </c>
      <c r="CB203" s="196"/>
      <c r="CC203" s="41">
        <f>SUM(CB203*$E203*$F203*$H203*$K203*CC$10)</f>
        <v>0</v>
      </c>
      <c r="CD203" s="63"/>
      <c r="CE203" s="41">
        <f>SUM(CD203*$E203*$F203*$H203*$K203*CE$10)</f>
        <v>0</v>
      </c>
      <c r="CF203" s="63"/>
      <c r="CG203" s="41">
        <f>SUM(CF203*$E203*$F203*$H203*$K203*CG$10)</f>
        <v>0</v>
      </c>
      <c r="CH203" s="196"/>
      <c r="CI203" s="41">
        <f>SUM(CH203*$E203*$F203*$H203*$K203*CI$10)</f>
        <v>0</v>
      </c>
      <c r="CJ203" s="196"/>
      <c r="CK203" s="41">
        <f>SUM(CJ203*$E203*$F203*$H203*$K203*CK$10)</f>
        <v>0</v>
      </c>
      <c r="CL203" s="63"/>
      <c r="CM203" s="41">
        <f>SUM(CL203*$E203*$F203*$H203*$K203*CM$10)</f>
        <v>0</v>
      </c>
      <c r="CN203" s="63"/>
      <c r="CO203" s="41">
        <f>SUM(CN203*$E203*$F203*$H203*$K203*CO$10)</f>
        <v>0</v>
      </c>
      <c r="CP203" s="196"/>
      <c r="CQ203" s="41">
        <f>SUM(CP203*$E203*$F203*$H203*$K203*CQ$10)</f>
        <v>0</v>
      </c>
      <c r="CR203" s="63"/>
      <c r="CS203" s="41">
        <f>SUM(CR203*$E203*$F203*$H203*$K203*CS$10)</f>
        <v>0</v>
      </c>
      <c r="CT203" s="63">
        <v>0</v>
      </c>
      <c r="CU203" s="41">
        <f>SUM(CT203*$E203*$F203*$H203*$K203*CU$10)</f>
        <v>0</v>
      </c>
      <c r="CV203" s="63"/>
      <c r="CW203" s="41">
        <f>SUM(CV203*$E203*$F203*$H203*$K203*CW$10)</f>
        <v>0</v>
      </c>
      <c r="CX203" s="63"/>
      <c r="CY203" s="41">
        <f>SUM(CX203*$E203*$F203*$H203*$K203*CY$10)</f>
        <v>0</v>
      </c>
      <c r="CZ203" s="63"/>
      <c r="DA203" s="41">
        <f>SUM(CZ203*$E203*$F203*$H203*$K203*DA$10)</f>
        <v>0</v>
      </c>
      <c r="DB203" s="63"/>
      <c r="DC203" s="41">
        <f>SUM(DB203*$E203*$F203*$H203*$K203*DC$10)</f>
        <v>0</v>
      </c>
      <c r="DD203" s="63"/>
      <c r="DE203" s="63">
        <f>SUM(DD203*$E203*$F203*$H203*$K203*DE$10)</f>
        <v>0</v>
      </c>
      <c r="DF203" s="197"/>
      <c r="DG203" s="63">
        <f>SUM(DF203*$E203*$F203*$H203*$K203*DG$10)</f>
        <v>0</v>
      </c>
      <c r="DH203" s="63"/>
      <c r="DI203" s="63">
        <f>SUM(DH203*$E203*$F203*$H203*$L203*DI$10)</f>
        <v>0</v>
      </c>
      <c r="DJ203" s="63">
        <v>4</v>
      </c>
      <c r="DK203" s="63">
        <f>SUM(DJ203*$E203*$F203*$H203*$M203*DK$10)</f>
        <v>199269.576</v>
      </c>
      <c r="DL203" s="63"/>
      <c r="DM203" s="41">
        <f>(DL203*$E203*$F203*$H203*$J203*DM$10)</f>
        <v>0</v>
      </c>
      <c r="DN203" s="63"/>
      <c r="DO203" s="41">
        <f>(DN203*$E203*$F203*$H203*$J203*DO$10)</f>
        <v>0</v>
      </c>
      <c r="DP203" s="63"/>
      <c r="DQ203" s="41">
        <f>SUM(DP203*$E203*$F203*$H203)</f>
        <v>0</v>
      </c>
      <c r="DR203" s="63"/>
      <c r="DS203" s="196"/>
      <c r="DT203" s="63"/>
      <c r="DU203" s="41">
        <f>(DT203*$E203*$F203*$H203*$J203*DU$10)</f>
        <v>0</v>
      </c>
      <c r="DV203" s="63"/>
      <c r="DW203" s="41">
        <f>(DV203*$E203*$F203*$H203*$J203*DW$10)</f>
        <v>0</v>
      </c>
      <c r="DX203" s="63"/>
      <c r="DY203" s="196"/>
      <c r="DZ203" s="64"/>
      <c r="EA203" s="64"/>
      <c r="EB203" s="200"/>
      <c r="EC203" s="196">
        <f>(EB203*$E203*$F203*$H203*$J203)</f>
        <v>0</v>
      </c>
      <c r="ED203" s="200"/>
      <c r="EE203" s="200"/>
      <c r="EF203" s="200"/>
      <c r="EG203" s="47">
        <f>(EF203*$E203*$F203*$H203*$J203)</f>
        <v>0</v>
      </c>
      <c r="EH203" s="77"/>
      <c r="EI203" s="77"/>
      <c r="EJ203" s="77"/>
      <c r="EK203" s="77"/>
      <c r="EL203" s="47"/>
      <c r="EM203" s="77"/>
      <c r="EN203" s="198">
        <f>SUM(N203,P203,R203,T203,V203,X203,Z203,AB203,AD203,AF203,AH203,AJ203,AL203,AN203,AP203,AR203,AT203,AV203,AX203,AZ203,BB203,BD203,BF203,BH203,BJ203,BL203,BN203,BP203,BR203,BT203,BV203,BX203,BZ203,CB203,CD203,CF203,CH203,CJ203,CL203,CN203,CP203,CR203,CT203,CV203,CX203,CZ203,DB203,DD203,DF203,DH203,DJ203,DL203,DN203,DP203,DR203,DT203,DV203,DX203,DZ203,EB203,ED203,EF203,EH203,EJ203,EL203)</f>
        <v>4</v>
      </c>
      <c r="EO203" s="198">
        <f>SUM(O203,Q203,S203,U203,W203,Y203,AA203,AC203,AE203,AG203,AI203,AK203,AM203,AO203,AQ203,AS203,AU203,AW203,AY203,BA203,BC203,BE203,BG203,BI203,BK203,BM203,BO203,BQ203,BS203,BU203,BW203,BY203,CA203,CC203,CE203,CG203,CI203,CK203,CM203,CO203,CQ203,CS203,CU203,CW203,CY203,DA203,DC203,DE203,DG203,DI203,DK203,DM203,DO203,DQ203,DS203,DU203,DW203,DY203,EA203,EC203,EE203,EG203,EI203,EK203,EM203)</f>
        <v>199269.576</v>
      </c>
    </row>
    <row r="204" spans="1:145" s="158" customFormat="1" ht="15" customHeight="1" x14ac:dyDescent="0.25">
      <c r="A204" s="217">
        <v>34</v>
      </c>
      <c r="B204" s="217"/>
      <c r="C204" s="236" t="s">
        <v>470</v>
      </c>
      <c r="D204" s="234" t="s">
        <v>471</v>
      </c>
      <c r="E204" s="228">
        <v>17622</v>
      </c>
      <c r="F204" s="229"/>
      <c r="G204" s="230"/>
      <c r="H204" s="221"/>
      <c r="I204" s="221"/>
      <c r="J204" s="66">
        <v>1.4</v>
      </c>
      <c r="K204" s="66">
        <v>1.68</v>
      </c>
      <c r="L204" s="66">
        <v>2.23</v>
      </c>
      <c r="M204" s="69">
        <v>2.57</v>
      </c>
      <c r="N204" s="231">
        <f t="shared" ref="N204:Z204" si="1930">SUM(N205:N207)</f>
        <v>0</v>
      </c>
      <c r="O204" s="231">
        <f t="shared" si="1930"/>
        <v>0</v>
      </c>
      <c r="P204" s="231">
        <f t="shared" si="1930"/>
        <v>0</v>
      </c>
      <c r="Q204" s="231">
        <f>SUM(Q205:Q207)</f>
        <v>0</v>
      </c>
      <c r="R204" s="231">
        <f t="shared" si="1930"/>
        <v>0</v>
      </c>
      <c r="S204" s="231">
        <f>SUM(S205:S207)</f>
        <v>0</v>
      </c>
      <c r="T204" s="231">
        <f t="shared" si="1930"/>
        <v>0</v>
      </c>
      <c r="U204" s="231">
        <f>SUM(U205:U207)</f>
        <v>0</v>
      </c>
      <c r="V204" s="231">
        <f t="shared" si="1930"/>
        <v>0</v>
      </c>
      <c r="W204" s="231">
        <f>SUM(W205:W207)</f>
        <v>0</v>
      </c>
      <c r="X204" s="231">
        <f t="shared" si="1930"/>
        <v>0</v>
      </c>
      <c r="Y204" s="231">
        <f>SUM(Y205:Y207)</f>
        <v>0</v>
      </c>
      <c r="Z204" s="231">
        <f t="shared" si="1930"/>
        <v>0</v>
      </c>
      <c r="AA204" s="231">
        <f>SUM(AA205:AA207)</f>
        <v>0</v>
      </c>
      <c r="AB204" s="231">
        <f t="shared" ref="AB204:CM204" si="1931">SUM(AB205:AB207)</f>
        <v>0</v>
      </c>
      <c r="AC204" s="231">
        <f t="shared" si="1931"/>
        <v>0</v>
      </c>
      <c r="AD204" s="231">
        <f t="shared" si="1931"/>
        <v>0</v>
      </c>
      <c r="AE204" s="231">
        <f t="shared" si="1931"/>
        <v>0</v>
      </c>
      <c r="AF204" s="231">
        <f>SUM(AF205:AF207)</f>
        <v>0</v>
      </c>
      <c r="AG204" s="231">
        <f t="shared" si="1931"/>
        <v>0</v>
      </c>
      <c r="AH204" s="231">
        <f t="shared" si="1931"/>
        <v>0</v>
      </c>
      <c r="AI204" s="231">
        <f t="shared" si="1931"/>
        <v>0</v>
      </c>
      <c r="AJ204" s="231">
        <f t="shared" si="1931"/>
        <v>0</v>
      </c>
      <c r="AK204" s="231">
        <f t="shared" si="1931"/>
        <v>0</v>
      </c>
      <c r="AL204" s="231">
        <f t="shared" si="1931"/>
        <v>0</v>
      </c>
      <c r="AM204" s="231">
        <f t="shared" si="1931"/>
        <v>0</v>
      </c>
      <c r="AN204" s="231">
        <f t="shared" si="1931"/>
        <v>0</v>
      </c>
      <c r="AO204" s="231">
        <f t="shared" si="1931"/>
        <v>0</v>
      </c>
      <c r="AP204" s="231">
        <f t="shared" si="1931"/>
        <v>0</v>
      </c>
      <c r="AQ204" s="231">
        <f t="shared" si="1931"/>
        <v>0</v>
      </c>
      <c r="AR204" s="231">
        <f t="shared" si="1931"/>
        <v>0</v>
      </c>
      <c r="AS204" s="231">
        <f t="shared" si="1931"/>
        <v>0</v>
      </c>
      <c r="AT204" s="231">
        <f t="shared" si="1931"/>
        <v>0</v>
      </c>
      <c r="AU204" s="231">
        <f t="shared" si="1931"/>
        <v>0</v>
      </c>
      <c r="AV204" s="231">
        <f t="shared" si="1931"/>
        <v>0</v>
      </c>
      <c r="AW204" s="231">
        <f t="shared" si="1931"/>
        <v>0</v>
      </c>
      <c r="AX204" s="231">
        <f t="shared" si="1931"/>
        <v>0</v>
      </c>
      <c r="AY204" s="231">
        <f t="shared" si="1931"/>
        <v>0</v>
      </c>
      <c r="AZ204" s="231">
        <f t="shared" si="1931"/>
        <v>0</v>
      </c>
      <c r="BA204" s="231">
        <f t="shared" si="1931"/>
        <v>0</v>
      </c>
      <c r="BB204" s="231">
        <f t="shared" si="1931"/>
        <v>0</v>
      </c>
      <c r="BC204" s="231">
        <f t="shared" si="1931"/>
        <v>0</v>
      </c>
      <c r="BD204" s="231">
        <f t="shared" si="1931"/>
        <v>0</v>
      </c>
      <c r="BE204" s="231">
        <f t="shared" si="1931"/>
        <v>0</v>
      </c>
      <c r="BF204" s="231">
        <f t="shared" si="1931"/>
        <v>0</v>
      </c>
      <c r="BG204" s="231">
        <f t="shared" si="1931"/>
        <v>0</v>
      </c>
      <c r="BH204" s="231">
        <f t="shared" si="1931"/>
        <v>0</v>
      </c>
      <c r="BI204" s="231">
        <f t="shared" si="1931"/>
        <v>0</v>
      </c>
      <c r="BJ204" s="231">
        <f t="shared" si="1931"/>
        <v>0</v>
      </c>
      <c r="BK204" s="231">
        <f t="shared" si="1931"/>
        <v>0</v>
      </c>
      <c r="BL204" s="231">
        <f t="shared" si="1931"/>
        <v>0</v>
      </c>
      <c r="BM204" s="231">
        <f t="shared" si="1931"/>
        <v>0</v>
      </c>
      <c r="BN204" s="231">
        <f t="shared" si="1931"/>
        <v>0</v>
      </c>
      <c r="BO204" s="231">
        <f t="shared" si="1931"/>
        <v>0</v>
      </c>
      <c r="BP204" s="231">
        <f t="shared" si="1931"/>
        <v>0</v>
      </c>
      <c r="BQ204" s="231">
        <f t="shared" si="1931"/>
        <v>0</v>
      </c>
      <c r="BR204" s="231">
        <f t="shared" si="1931"/>
        <v>0</v>
      </c>
      <c r="BS204" s="231">
        <f t="shared" si="1931"/>
        <v>0</v>
      </c>
      <c r="BT204" s="231">
        <f t="shared" si="1931"/>
        <v>0</v>
      </c>
      <c r="BU204" s="231">
        <f t="shared" si="1931"/>
        <v>0</v>
      </c>
      <c r="BV204" s="231">
        <f t="shared" si="1931"/>
        <v>0</v>
      </c>
      <c r="BW204" s="231">
        <f t="shared" si="1931"/>
        <v>0</v>
      </c>
      <c r="BX204" s="231">
        <f t="shared" si="1931"/>
        <v>0</v>
      </c>
      <c r="BY204" s="231">
        <f t="shared" si="1931"/>
        <v>0</v>
      </c>
      <c r="BZ204" s="231">
        <f t="shared" si="1931"/>
        <v>0</v>
      </c>
      <c r="CA204" s="231">
        <f t="shared" si="1931"/>
        <v>0</v>
      </c>
      <c r="CB204" s="231">
        <f t="shared" si="1931"/>
        <v>0</v>
      </c>
      <c r="CC204" s="231">
        <f t="shared" si="1931"/>
        <v>0</v>
      </c>
      <c r="CD204" s="231">
        <f t="shared" si="1931"/>
        <v>0</v>
      </c>
      <c r="CE204" s="231">
        <f t="shared" si="1931"/>
        <v>0</v>
      </c>
      <c r="CF204" s="231">
        <f t="shared" si="1931"/>
        <v>0</v>
      </c>
      <c r="CG204" s="231">
        <f t="shared" si="1931"/>
        <v>0</v>
      </c>
      <c r="CH204" s="231">
        <f t="shared" si="1931"/>
        <v>0</v>
      </c>
      <c r="CI204" s="231">
        <f t="shared" si="1931"/>
        <v>0</v>
      </c>
      <c r="CJ204" s="231">
        <f t="shared" si="1931"/>
        <v>0</v>
      </c>
      <c r="CK204" s="231">
        <f t="shared" si="1931"/>
        <v>0</v>
      </c>
      <c r="CL204" s="231">
        <f t="shared" si="1931"/>
        <v>0</v>
      </c>
      <c r="CM204" s="231">
        <f t="shared" si="1931"/>
        <v>0</v>
      </c>
      <c r="CN204" s="231">
        <f t="shared" ref="CN204:EO204" si="1932">SUM(CN205:CN207)</f>
        <v>0</v>
      </c>
      <c r="CO204" s="231">
        <f t="shared" si="1932"/>
        <v>0</v>
      </c>
      <c r="CP204" s="231">
        <f t="shared" si="1932"/>
        <v>0</v>
      </c>
      <c r="CQ204" s="231">
        <f t="shared" si="1932"/>
        <v>0</v>
      </c>
      <c r="CR204" s="231">
        <f t="shared" si="1932"/>
        <v>0</v>
      </c>
      <c r="CS204" s="231">
        <f t="shared" si="1932"/>
        <v>0</v>
      </c>
      <c r="CT204" s="231">
        <f t="shared" si="1932"/>
        <v>0</v>
      </c>
      <c r="CU204" s="231">
        <f t="shared" si="1932"/>
        <v>0</v>
      </c>
      <c r="CV204" s="231">
        <f t="shared" si="1932"/>
        <v>0</v>
      </c>
      <c r="CW204" s="231">
        <f t="shared" si="1932"/>
        <v>0</v>
      </c>
      <c r="CX204" s="231">
        <f t="shared" si="1932"/>
        <v>0</v>
      </c>
      <c r="CY204" s="231">
        <f t="shared" si="1932"/>
        <v>0</v>
      </c>
      <c r="CZ204" s="231">
        <f t="shared" si="1932"/>
        <v>0</v>
      </c>
      <c r="DA204" s="231">
        <f t="shared" si="1932"/>
        <v>0</v>
      </c>
      <c r="DB204" s="231">
        <f t="shared" si="1932"/>
        <v>0</v>
      </c>
      <c r="DC204" s="231">
        <f t="shared" si="1932"/>
        <v>0</v>
      </c>
      <c r="DD204" s="231">
        <f t="shared" si="1932"/>
        <v>0</v>
      </c>
      <c r="DE204" s="231">
        <f t="shared" si="1932"/>
        <v>0</v>
      </c>
      <c r="DF204" s="231">
        <f t="shared" si="1932"/>
        <v>0</v>
      </c>
      <c r="DG204" s="231">
        <f t="shared" si="1932"/>
        <v>0</v>
      </c>
      <c r="DH204" s="231">
        <f t="shared" si="1932"/>
        <v>0</v>
      </c>
      <c r="DI204" s="231">
        <f t="shared" si="1932"/>
        <v>0</v>
      </c>
      <c r="DJ204" s="231">
        <f t="shared" si="1932"/>
        <v>0</v>
      </c>
      <c r="DK204" s="231">
        <f t="shared" si="1932"/>
        <v>0</v>
      </c>
      <c r="DL204" s="231">
        <f t="shared" si="1932"/>
        <v>0</v>
      </c>
      <c r="DM204" s="231">
        <f t="shared" si="1932"/>
        <v>0</v>
      </c>
      <c r="DN204" s="231">
        <f t="shared" si="1932"/>
        <v>0</v>
      </c>
      <c r="DO204" s="231">
        <f t="shared" si="1932"/>
        <v>0</v>
      </c>
      <c r="DP204" s="231">
        <f t="shared" si="1932"/>
        <v>0</v>
      </c>
      <c r="DQ204" s="231">
        <f t="shared" si="1932"/>
        <v>0</v>
      </c>
      <c r="DR204" s="231">
        <f t="shared" si="1932"/>
        <v>0</v>
      </c>
      <c r="DS204" s="231">
        <f t="shared" si="1932"/>
        <v>0</v>
      </c>
      <c r="DT204" s="231">
        <f t="shared" si="1932"/>
        <v>0</v>
      </c>
      <c r="DU204" s="231">
        <f t="shared" si="1932"/>
        <v>0</v>
      </c>
      <c r="DV204" s="231">
        <f t="shared" si="1932"/>
        <v>0</v>
      </c>
      <c r="DW204" s="231">
        <f t="shared" si="1932"/>
        <v>0</v>
      </c>
      <c r="DX204" s="231">
        <f t="shared" si="1932"/>
        <v>0</v>
      </c>
      <c r="DY204" s="231">
        <f t="shared" si="1932"/>
        <v>0</v>
      </c>
      <c r="DZ204" s="231">
        <f t="shared" si="1932"/>
        <v>0</v>
      </c>
      <c r="EA204" s="231">
        <f t="shared" si="1932"/>
        <v>0</v>
      </c>
      <c r="EB204" s="231">
        <f t="shared" si="1932"/>
        <v>0</v>
      </c>
      <c r="EC204" s="231">
        <f t="shared" si="1932"/>
        <v>0</v>
      </c>
      <c r="ED204" s="231">
        <f t="shared" si="1932"/>
        <v>0</v>
      </c>
      <c r="EE204" s="231">
        <f t="shared" si="1932"/>
        <v>0</v>
      </c>
      <c r="EF204" s="231"/>
      <c r="EG204" s="231"/>
      <c r="EH204" s="231"/>
      <c r="EI204" s="231"/>
      <c r="EJ204" s="231">
        <f>SUM(EJ205:EJ207)</f>
        <v>0</v>
      </c>
      <c r="EK204" s="231">
        <f>SUM(EK205:EK207)</f>
        <v>0</v>
      </c>
      <c r="EL204" s="231"/>
      <c r="EM204" s="231"/>
      <c r="EN204" s="231">
        <f t="shared" si="1932"/>
        <v>0</v>
      </c>
      <c r="EO204" s="231">
        <f t="shared" si="1932"/>
        <v>0</v>
      </c>
    </row>
    <row r="205" spans="1:145" ht="45" customHeight="1" x14ac:dyDescent="0.25">
      <c r="A205" s="190"/>
      <c r="B205" s="190">
        <v>155</v>
      </c>
      <c r="C205" s="156" t="s">
        <v>472</v>
      </c>
      <c r="D205" s="209" t="s">
        <v>473</v>
      </c>
      <c r="E205" s="192">
        <v>17622</v>
      </c>
      <c r="F205" s="193">
        <v>0.88</v>
      </c>
      <c r="G205" s="194"/>
      <c r="H205" s="195">
        <v>1</v>
      </c>
      <c r="I205" s="157"/>
      <c r="J205" s="66">
        <v>1.4</v>
      </c>
      <c r="K205" s="66">
        <v>1.68</v>
      </c>
      <c r="L205" s="66">
        <v>2.23</v>
      </c>
      <c r="M205" s="69">
        <v>2.57</v>
      </c>
      <c r="N205" s="63"/>
      <c r="O205" s="41">
        <f t="shared" ref="O205:O207" si="1933">(N205*$E205*$F205*$H205*$J205*O$10)</f>
        <v>0</v>
      </c>
      <c r="P205" s="125"/>
      <c r="Q205" s="41">
        <f t="shared" ref="Q205:Q207" si="1934">(P205*$E205*$F205*$H205*$J205*Q$10)</f>
        <v>0</v>
      </c>
      <c r="R205" s="196"/>
      <c r="S205" s="41">
        <f t="shared" ref="S205:S207" si="1935">(R205*$E205*$F205*$H205*$J205*S$10)</f>
        <v>0</v>
      </c>
      <c r="T205" s="63"/>
      <c r="U205" s="41">
        <f t="shared" ref="U205:U207" si="1936">(T205*$E205*$F205*$H205*$J205*U$10)</f>
        <v>0</v>
      </c>
      <c r="V205" s="63"/>
      <c r="W205" s="41">
        <f t="shared" ref="W205:W207" si="1937">(V205*$E205*$F205*$H205*$J205*W$10)</f>
        <v>0</v>
      </c>
      <c r="X205" s="63"/>
      <c r="Y205" s="41">
        <f t="shared" ref="Y205:Y207" si="1938">(X205*$E205*$F205*$H205*$J205*Y$10)</f>
        <v>0</v>
      </c>
      <c r="Z205" s="196"/>
      <c r="AA205" s="41">
        <f t="shared" ref="AA205:AA207" si="1939">(Z205*$E205*$F205*$H205*$J205*AA$10)</f>
        <v>0</v>
      </c>
      <c r="AB205" s="63"/>
      <c r="AC205" s="41">
        <f t="shared" ref="AC205:AC207" si="1940">(AB205*$E205*$F205*$H205*$J205*AC$10)</f>
        <v>0</v>
      </c>
      <c r="AD205" s="196"/>
      <c r="AE205" s="63">
        <f>SUM(AD205*$E205*$F205*$H205*$K205*$AE$10)</f>
        <v>0</v>
      </c>
      <c r="AF205" s="196">
        <v>0</v>
      </c>
      <c r="AG205" s="63">
        <f t="shared" ref="AG205:AG207" si="1941">SUM(AF205*$E205*$F205*$H205*$K205)</f>
        <v>0</v>
      </c>
      <c r="AH205" s="40"/>
      <c r="AI205" s="43">
        <f t="shared" ref="AI205:AI207" si="1942">(AH205*$E205*$F205*$H205*$J205*AI$10)</f>
        <v>0</v>
      </c>
      <c r="AJ205" s="40">
        <v>0</v>
      </c>
      <c r="AK205" s="43">
        <f t="shared" ref="AK205:AK207" si="1943">(AJ205*$E205*$F205*$H205*$J205*AK$10)</f>
        <v>0</v>
      </c>
      <c r="AL205" s="40"/>
      <c r="AM205" s="43">
        <f t="shared" ref="AM205:AM207" si="1944">(AL205*$E205*$F205*$H205*$J205*AM$10)</f>
        <v>0</v>
      </c>
      <c r="AN205" s="40"/>
      <c r="AO205" s="43">
        <f t="shared" ref="AO205:AO207" si="1945">(AN205*$E205*$F205*$H205*$J205*AO$10)</f>
        <v>0</v>
      </c>
      <c r="AP205" s="40"/>
      <c r="AQ205" s="43">
        <f t="shared" ref="AQ205:AQ207" si="1946">(AP205*$E205*$F205*$H205*$J205*AQ$10)</f>
        <v>0</v>
      </c>
      <c r="AR205" s="40"/>
      <c r="AS205" s="43">
        <f t="shared" ref="AS205:AS207" si="1947">(AR205*$E205*$F205*$H205*$J205*AS$10)</f>
        <v>0</v>
      </c>
      <c r="AT205" s="40"/>
      <c r="AU205" s="43">
        <f t="shared" ref="AU205:AU207" si="1948">(AT205*$E205*$F205*$H205*$J205*AU$10)</f>
        <v>0</v>
      </c>
      <c r="AV205" s="40"/>
      <c r="AW205" s="43">
        <f t="shared" ref="AW205:AW207" si="1949">(AV205*$E205*$F205*$H205*$J205*AW$10)</f>
        <v>0</v>
      </c>
      <c r="AX205" s="40"/>
      <c r="AY205" s="43">
        <f t="shared" ref="AY205:AY207" si="1950">(AX205*$E205*$F205*$H205*$J205*AY$10)</f>
        <v>0</v>
      </c>
      <c r="AZ205" s="40"/>
      <c r="BA205" s="43">
        <f t="shared" ref="BA205:BA207" si="1951">(AZ205*$E205*$F205*$H205*$J205*BA$10)</f>
        <v>0</v>
      </c>
      <c r="BB205" s="40"/>
      <c r="BC205" s="43">
        <f t="shared" ref="BC205:BC207" si="1952">(BB205*$E205*$F205*$H205*$J205*BC$10)</f>
        <v>0</v>
      </c>
      <c r="BD205" s="40"/>
      <c r="BE205" s="43">
        <f t="shared" ref="BE205:BE207" si="1953">(BD205*$E205*$F205*$H205*$J205*BE$10)</f>
        <v>0</v>
      </c>
      <c r="BF205" s="40"/>
      <c r="BG205" s="43">
        <f t="shared" ref="BG205:BG207" si="1954">(BF205*$E205*$F205*$H205*$J205*BG$10)</f>
        <v>0</v>
      </c>
      <c r="BH205" s="40"/>
      <c r="BI205" s="43">
        <f t="shared" ref="BI205:BI207" si="1955">(BH205*$E205*$F205*$H205*$J205*BI$10)</f>
        <v>0</v>
      </c>
      <c r="BJ205" s="40"/>
      <c r="BK205" s="43">
        <f t="shared" ref="BK205:BK207" si="1956">(BJ205*$E205*$F205*$H205*$J205*BK$10)</f>
        <v>0</v>
      </c>
      <c r="BL205" s="40"/>
      <c r="BM205" s="43">
        <f t="shared" ref="BM205:BM207" si="1957">(BL205*$E205*$F205*$H205*$J205*BM$10)</f>
        <v>0</v>
      </c>
      <c r="BN205" s="76"/>
      <c r="BO205" s="43">
        <f t="shared" ref="BO205:BO207" si="1958">(BN205*$E205*$F205*$H205*$J205*BO$10)</f>
        <v>0</v>
      </c>
      <c r="BP205" s="40"/>
      <c r="BQ205" s="43">
        <f t="shared" ref="BQ205:BQ207" si="1959">(BP205*$E205*$F205*$H205*$J205*BQ$10)</f>
        <v>0</v>
      </c>
      <c r="BR205" s="40">
        <v>0</v>
      </c>
      <c r="BS205" s="43">
        <f t="shared" ref="BS205:BS207" si="1960">(BR205*$E205*$F205*$H205*$J205*BS$10)</f>
        <v>0</v>
      </c>
      <c r="BT205" s="40"/>
      <c r="BU205" s="43">
        <f t="shared" ref="BU205:BU207" si="1961">(BT205*$E205*$F205*$H205*$J205*BU$10)</f>
        <v>0</v>
      </c>
      <c r="BV205" s="40"/>
      <c r="BW205" s="43">
        <f t="shared" ref="BW205:BW207" si="1962">(BV205*$E205*$F205*$H205*$J205*BW$10)</f>
        <v>0</v>
      </c>
      <c r="BX205" s="40"/>
      <c r="BY205" s="43">
        <f t="shared" ref="BY205:BY207" si="1963">(BX205*$E205*$F205*$H205*$J205*BY$10)</f>
        <v>0</v>
      </c>
      <c r="BZ205" s="40"/>
      <c r="CA205" s="43">
        <f t="shared" ref="CA205:CA207" si="1964">(BZ205*$E205*$F205*$H205*$J205*CA$10)</f>
        <v>0</v>
      </c>
      <c r="CB205" s="196"/>
      <c r="CC205" s="41">
        <f t="shared" ref="CC205:CC207" si="1965">SUM(CB205*$E205*$F205*$H205*$K205*CC$10)</f>
        <v>0</v>
      </c>
      <c r="CD205" s="63"/>
      <c r="CE205" s="41">
        <f t="shared" ref="CE205:CE207" si="1966">SUM(CD205*$E205*$F205*$H205*$K205*CE$10)</f>
        <v>0</v>
      </c>
      <c r="CF205" s="63"/>
      <c r="CG205" s="41">
        <f t="shared" ref="CG205:CG207" si="1967">SUM(CF205*$E205*$F205*$H205*$K205*CG$10)</f>
        <v>0</v>
      </c>
      <c r="CH205" s="196"/>
      <c r="CI205" s="41">
        <f t="shared" ref="CI205:CI207" si="1968">SUM(CH205*$E205*$F205*$H205*$K205*CI$10)</f>
        <v>0</v>
      </c>
      <c r="CJ205" s="196"/>
      <c r="CK205" s="41">
        <f t="shared" ref="CK205:CK207" si="1969">SUM(CJ205*$E205*$F205*$H205*$K205*CK$10)</f>
        <v>0</v>
      </c>
      <c r="CL205" s="63"/>
      <c r="CM205" s="41">
        <f t="shared" ref="CM205:CM207" si="1970">SUM(CL205*$E205*$F205*$H205*$K205*CM$10)</f>
        <v>0</v>
      </c>
      <c r="CN205" s="63"/>
      <c r="CO205" s="41">
        <f t="shared" ref="CO205:CO207" si="1971">SUM(CN205*$E205*$F205*$H205*$K205*CO$10)</f>
        <v>0</v>
      </c>
      <c r="CP205" s="196"/>
      <c r="CQ205" s="41">
        <f t="shared" ref="CQ205:CQ207" si="1972">SUM(CP205*$E205*$F205*$H205*$K205*CQ$10)</f>
        <v>0</v>
      </c>
      <c r="CR205" s="63"/>
      <c r="CS205" s="41">
        <f t="shared" ref="CS205:CS207" si="1973">SUM(CR205*$E205*$F205*$H205*$K205*CS$10)</f>
        <v>0</v>
      </c>
      <c r="CT205" s="63"/>
      <c r="CU205" s="41">
        <f t="shared" ref="CU205:CU207" si="1974">SUM(CT205*$E205*$F205*$H205*$K205*CU$10)</f>
        <v>0</v>
      </c>
      <c r="CV205" s="63"/>
      <c r="CW205" s="41">
        <f t="shared" ref="CW205:CW207" si="1975">SUM(CV205*$E205*$F205*$H205*$K205*CW$10)</f>
        <v>0</v>
      </c>
      <c r="CX205" s="63"/>
      <c r="CY205" s="41">
        <f t="shared" ref="CY205:CY207" si="1976">SUM(CX205*$E205*$F205*$H205*$K205*CY$10)</f>
        <v>0</v>
      </c>
      <c r="CZ205" s="63"/>
      <c r="DA205" s="41">
        <f t="shared" ref="DA205:DA207" si="1977">SUM(CZ205*$E205*$F205*$H205*$K205*DA$10)</f>
        <v>0</v>
      </c>
      <c r="DB205" s="63"/>
      <c r="DC205" s="41">
        <f t="shared" ref="DC205:DC207" si="1978">SUM(DB205*$E205*$F205*$H205*$K205*DC$10)</f>
        <v>0</v>
      </c>
      <c r="DD205" s="63"/>
      <c r="DE205" s="63">
        <f t="shared" ref="DE205:DE207" si="1979">SUM(DD205*$E205*$F205*$H205*$K205*DE$10)</f>
        <v>0</v>
      </c>
      <c r="DF205" s="197">
        <v>0</v>
      </c>
      <c r="DG205" s="63">
        <f t="shared" ref="DG205:DG207" si="1980">SUM(DF205*$E205*$F205*$H205*$K205*DG$10)</f>
        <v>0</v>
      </c>
      <c r="DH205" s="63"/>
      <c r="DI205" s="63">
        <f t="shared" ref="DI205:DI207" si="1981">SUM(DH205*$E205*$F205*$H205*$L205*DI$10)</f>
        <v>0</v>
      </c>
      <c r="DJ205" s="63"/>
      <c r="DK205" s="63">
        <f t="shared" ref="DK205:DK207" si="1982">SUM(DJ205*$E205*$F205*$H205*$M205*DK$10)</f>
        <v>0</v>
      </c>
      <c r="DL205" s="63"/>
      <c r="DM205" s="41">
        <f t="shared" ref="DM205:DM207" si="1983">(DL205*$E205*$F205*$H205*$J205*DM$10)</f>
        <v>0</v>
      </c>
      <c r="DN205" s="63"/>
      <c r="DO205" s="41">
        <f t="shared" ref="DO205:DO207" si="1984">(DN205*$E205*$F205*$H205*$J205*DO$10)</f>
        <v>0</v>
      </c>
      <c r="DP205" s="63"/>
      <c r="DQ205" s="41">
        <f t="shared" ref="DQ205:DQ207" si="1985">SUM(DP205*$E205*$F205*$H205)</f>
        <v>0</v>
      </c>
      <c r="DR205" s="63"/>
      <c r="DS205" s="196"/>
      <c r="DT205" s="63"/>
      <c r="DU205" s="41">
        <f t="shared" ref="DU205:DU207" si="1986">(DT205*$E205*$F205*$H205*$J205*DU$10)</f>
        <v>0</v>
      </c>
      <c r="DV205" s="63"/>
      <c r="DW205" s="41">
        <f t="shared" ref="DW205:DW207" si="1987">(DV205*$E205*$F205*$H205*$J205*DW$10)</f>
        <v>0</v>
      </c>
      <c r="DX205" s="63"/>
      <c r="DY205" s="196"/>
      <c r="DZ205" s="64"/>
      <c r="EA205" s="64"/>
      <c r="EB205" s="200"/>
      <c r="EC205" s="196">
        <f t="shared" ref="EC205:EC207" si="1988">(EB205*$E205*$F205*$H205*$J205)</f>
        <v>0</v>
      </c>
      <c r="ED205" s="200"/>
      <c r="EE205" s="200"/>
      <c r="EF205" s="200"/>
      <c r="EG205" s="47">
        <f t="shared" ref="EG205:EG207" si="1989">(EF205*$E205*$F205*$H205*$J205)</f>
        <v>0</v>
      </c>
      <c r="EH205" s="77"/>
      <c r="EI205" s="77"/>
      <c r="EJ205" s="77"/>
      <c r="EK205" s="77"/>
      <c r="EL205" s="47"/>
      <c r="EM205" s="77"/>
      <c r="EN205" s="198">
        <f t="shared" ref="EN205:EO207" si="1990">SUM(N205,P205,R205,T205,V205,X205,Z205,AB205,AD205,AF205,AH205,AJ205,AL205,AN205,AP205,AR205,AT205,AV205,AX205,AZ205,BB205,BD205,BF205,BH205,BJ205,BL205,BN205,BP205,BR205,BT205,BV205,BX205,BZ205,CB205,CD205,CF205,CH205,CJ205,CL205,CN205,CP205,CR205,CT205,CV205,CX205,CZ205,DB205,DD205,DF205,DH205,DJ205,DL205,DN205,DP205,DR205,DT205,DV205,DX205,DZ205,EB205,ED205,EF205,EH205,EJ205,EL205)</f>
        <v>0</v>
      </c>
      <c r="EO205" s="198">
        <f t="shared" si="1990"/>
        <v>0</v>
      </c>
    </row>
    <row r="206" spans="1:145" ht="30" customHeight="1" x14ac:dyDescent="0.25">
      <c r="A206" s="34"/>
      <c r="B206" s="34">
        <v>156</v>
      </c>
      <c r="C206" s="153" t="s">
        <v>474</v>
      </c>
      <c r="D206" s="80" t="s">
        <v>475</v>
      </c>
      <c r="E206" s="36">
        <v>17622</v>
      </c>
      <c r="F206" s="37">
        <v>0.92</v>
      </c>
      <c r="G206" s="38"/>
      <c r="H206" s="67">
        <v>1</v>
      </c>
      <c r="I206" s="68"/>
      <c r="J206" s="66">
        <v>1.4</v>
      </c>
      <c r="K206" s="66">
        <v>1.68</v>
      </c>
      <c r="L206" s="66">
        <v>2.23</v>
      </c>
      <c r="M206" s="69">
        <v>2.57</v>
      </c>
      <c r="N206" s="40"/>
      <c r="O206" s="41">
        <f t="shared" si="1933"/>
        <v>0</v>
      </c>
      <c r="P206" s="74"/>
      <c r="Q206" s="41">
        <f t="shared" si="1934"/>
        <v>0</v>
      </c>
      <c r="R206" s="46"/>
      <c r="S206" s="41">
        <f t="shared" si="1935"/>
        <v>0</v>
      </c>
      <c r="T206" s="40"/>
      <c r="U206" s="41">
        <f t="shared" si="1936"/>
        <v>0</v>
      </c>
      <c r="V206" s="40"/>
      <c r="W206" s="41">
        <f t="shared" si="1937"/>
        <v>0</v>
      </c>
      <c r="X206" s="40"/>
      <c r="Y206" s="41">
        <f t="shared" si="1938"/>
        <v>0</v>
      </c>
      <c r="Z206" s="46"/>
      <c r="AA206" s="41">
        <f t="shared" si="1939"/>
        <v>0</v>
      </c>
      <c r="AB206" s="40"/>
      <c r="AC206" s="41">
        <f t="shared" si="1940"/>
        <v>0</v>
      </c>
      <c r="AD206" s="46"/>
      <c r="AE206" s="40">
        <f>SUM(AD206*$E206*$F206*$H206*$K206*$AE$10)</f>
        <v>0</v>
      </c>
      <c r="AF206" s="46"/>
      <c r="AG206" s="40">
        <f t="shared" si="1941"/>
        <v>0</v>
      </c>
      <c r="AH206" s="40"/>
      <c r="AI206" s="43">
        <f t="shared" si="1942"/>
        <v>0</v>
      </c>
      <c r="AJ206" s="40"/>
      <c r="AK206" s="43">
        <f t="shared" si="1943"/>
        <v>0</v>
      </c>
      <c r="AL206" s="40"/>
      <c r="AM206" s="43">
        <f t="shared" si="1944"/>
        <v>0</v>
      </c>
      <c r="AN206" s="40"/>
      <c r="AO206" s="43">
        <f t="shared" si="1945"/>
        <v>0</v>
      </c>
      <c r="AP206" s="40"/>
      <c r="AQ206" s="43">
        <f t="shared" si="1946"/>
        <v>0</v>
      </c>
      <c r="AR206" s="40"/>
      <c r="AS206" s="43">
        <f t="shared" si="1947"/>
        <v>0</v>
      </c>
      <c r="AT206" s="40"/>
      <c r="AU206" s="43">
        <f t="shared" si="1948"/>
        <v>0</v>
      </c>
      <c r="AV206" s="40"/>
      <c r="AW206" s="43">
        <f t="shared" si="1949"/>
        <v>0</v>
      </c>
      <c r="AX206" s="40"/>
      <c r="AY206" s="43">
        <f t="shared" si="1950"/>
        <v>0</v>
      </c>
      <c r="AZ206" s="40"/>
      <c r="BA206" s="43">
        <f t="shared" si="1951"/>
        <v>0</v>
      </c>
      <c r="BB206" s="40"/>
      <c r="BC206" s="43">
        <f t="shared" si="1952"/>
        <v>0</v>
      </c>
      <c r="BD206" s="40"/>
      <c r="BE206" s="43">
        <f t="shared" si="1953"/>
        <v>0</v>
      </c>
      <c r="BF206" s="40"/>
      <c r="BG206" s="43">
        <f t="shared" si="1954"/>
        <v>0</v>
      </c>
      <c r="BH206" s="40"/>
      <c r="BI206" s="43">
        <f t="shared" si="1955"/>
        <v>0</v>
      </c>
      <c r="BJ206" s="40"/>
      <c r="BK206" s="43">
        <f t="shared" si="1956"/>
        <v>0</v>
      </c>
      <c r="BL206" s="40"/>
      <c r="BM206" s="43">
        <f t="shared" si="1957"/>
        <v>0</v>
      </c>
      <c r="BN206" s="76"/>
      <c r="BO206" s="43">
        <f t="shared" si="1958"/>
        <v>0</v>
      </c>
      <c r="BP206" s="40"/>
      <c r="BQ206" s="43">
        <f t="shared" si="1959"/>
        <v>0</v>
      </c>
      <c r="BR206" s="40"/>
      <c r="BS206" s="43">
        <f t="shared" si="1960"/>
        <v>0</v>
      </c>
      <c r="BT206" s="40"/>
      <c r="BU206" s="43">
        <f t="shared" si="1961"/>
        <v>0</v>
      </c>
      <c r="BV206" s="40"/>
      <c r="BW206" s="43">
        <f t="shared" si="1962"/>
        <v>0</v>
      </c>
      <c r="BX206" s="40"/>
      <c r="BY206" s="43">
        <f t="shared" si="1963"/>
        <v>0</v>
      </c>
      <c r="BZ206" s="40"/>
      <c r="CA206" s="43">
        <f t="shared" si="1964"/>
        <v>0</v>
      </c>
      <c r="CB206" s="46"/>
      <c r="CC206" s="43">
        <f t="shared" si="1965"/>
        <v>0</v>
      </c>
      <c r="CD206" s="40"/>
      <c r="CE206" s="43">
        <f t="shared" si="1966"/>
        <v>0</v>
      </c>
      <c r="CF206" s="40"/>
      <c r="CG206" s="43">
        <f t="shared" si="1967"/>
        <v>0</v>
      </c>
      <c r="CH206" s="46"/>
      <c r="CI206" s="43">
        <f t="shared" si="1968"/>
        <v>0</v>
      </c>
      <c r="CJ206" s="46"/>
      <c r="CK206" s="43">
        <f t="shared" si="1969"/>
        <v>0</v>
      </c>
      <c r="CL206" s="40"/>
      <c r="CM206" s="43">
        <f t="shared" si="1970"/>
        <v>0</v>
      </c>
      <c r="CN206" s="40"/>
      <c r="CO206" s="43">
        <f t="shared" si="1971"/>
        <v>0</v>
      </c>
      <c r="CP206" s="46"/>
      <c r="CQ206" s="43">
        <f t="shared" si="1972"/>
        <v>0</v>
      </c>
      <c r="CR206" s="40"/>
      <c r="CS206" s="43">
        <f t="shared" si="1973"/>
        <v>0</v>
      </c>
      <c r="CT206" s="40"/>
      <c r="CU206" s="43">
        <f t="shared" si="1974"/>
        <v>0</v>
      </c>
      <c r="CV206" s="40"/>
      <c r="CW206" s="43">
        <f t="shared" si="1975"/>
        <v>0</v>
      </c>
      <c r="CX206" s="40"/>
      <c r="CY206" s="43">
        <f t="shared" si="1976"/>
        <v>0</v>
      </c>
      <c r="CZ206" s="40"/>
      <c r="DA206" s="43">
        <f t="shared" si="1977"/>
        <v>0</v>
      </c>
      <c r="DB206" s="40"/>
      <c r="DC206" s="43">
        <f t="shared" si="1978"/>
        <v>0</v>
      </c>
      <c r="DD206" s="40"/>
      <c r="DE206" s="40">
        <f t="shared" si="1979"/>
        <v>0</v>
      </c>
      <c r="DF206" s="44">
        <v>0</v>
      </c>
      <c r="DG206" s="40">
        <f t="shared" si="1980"/>
        <v>0</v>
      </c>
      <c r="DH206" s="40"/>
      <c r="DI206" s="40">
        <f t="shared" si="1981"/>
        <v>0</v>
      </c>
      <c r="DJ206" s="40"/>
      <c r="DK206" s="40">
        <f t="shared" si="1982"/>
        <v>0</v>
      </c>
      <c r="DL206" s="40"/>
      <c r="DM206" s="41">
        <f t="shared" si="1983"/>
        <v>0</v>
      </c>
      <c r="DN206" s="40"/>
      <c r="DO206" s="41">
        <f t="shared" si="1984"/>
        <v>0</v>
      </c>
      <c r="DP206" s="40"/>
      <c r="DQ206" s="43">
        <f t="shared" si="1985"/>
        <v>0</v>
      </c>
      <c r="DR206" s="40"/>
      <c r="DS206" s="46"/>
      <c r="DT206" s="40"/>
      <c r="DU206" s="41">
        <f t="shared" si="1986"/>
        <v>0</v>
      </c>
      <c r="DV206" s="40"/>
      <c r="DW206" s="41">
        <f t="shared" si="1987"/>
        <v>0</v>
      </c>
      <c r="DX206" s="40"/>
      <c r="DY206" s="46"/>
      <c r="DZ206" s="45"/>
      <c r="EA206" s="45"/>
      <c r="EB206" s="57"/>
      <c r="EC206" s="46">
        <f t="shared" si="1988"/>
        <v>0</v>
      </c>
      <c r="ED206" s="57"/>
      <c r="EE206" s="57"/>
      <c r="EF206" s="57"/>
      <c r="EG206" s="47">
        <f t="shared" si="1989"/>
        <v>0</v>
      </c>
      <c r="EH206" s="77"/>
      <c r="EI206" s="77"/>
      <c r="EJ206" s="77"/>
      <c r="EK206" s="77"/>
      <c r="EL206" s="47"/>
      <c r="EM206" s="77"/>
      <c r="EN206" s="48">
        <f t="shared" si="1990"/>
        <v>0</v>
      </c>
      <c r="EO206" s="48">
        <f t="shared" si="1990"/>
        <v>0</v>
      </c>
    </row>
    <row r="207" spans="1:145" ht="30" customHeight="1" x14ac:dyDescent="0.25">
      <c r="A207" s="34"/>
      <c r="B207" s="34">
        <v>157</v>
      </c>
      <c r="C207" s="153" t="s">
        <v>476</v>
      </c>
      <c r="D207" s="80" t="s">
        <v>477</v>
      </c>
      <c r="E207" s="36">
        <v>17622</v>
      </c>
      <c r="F207" s="37">
        <v>1.56</v>
      </c>
      <c r="G207" s="38"/>
      <c r="H207" s="67">
        <v>1</v>
      </c>
      <c r="I207" s="68"/>
      <c r="J207" s="66">
        <v>1.4</v>
      </c>
      <c r="K207" s="66">
        <v>1.68</v>
      </c>
      <c r="L207" s="66">
        <v>2.23</v>
      </c>
      <c r="M207" s="69">
        <v>2.57</v>
      </c>
      <c r="N207" s="40"/>
      <c r="O207" s="41">
        <f t="shared" si="1933"/>
        <v>0</v>
      </c>
      <c r="P207" s="74"/>
      <c r="Q207" s="41">
        <f t="shared" si="1934"/>
        <v>0</v>
      </c>
      <c r="R207" s="46"/>
      <c r="S207" s="41">
        <f t="shared" si="1935"/>
        <v>0</v>
      </c>
      <c r="T207" s="40"/>
      <c r="U207" s="41">
        <f t="shared" si="1936"/>
        <v>0</v>
      </c>
      <c r="V207" s="40"/>
      <c r="W207" s="41">
        <f t="shared" si="1937"/>
        <v>0</v>
      </c>
      <c r="X207" s="40"/>
      <c r="Y207" s="41">
        <f t="shared" si="1938"/>
        <v>0</v>
      </c>
      <c r="Z207" s="46"/>
      <c r="AA207" s="41">
        <f t="shared" si="1939"/>
        <v>0</v>
      </c>
      <c r="AB207" s="40"/>
      <c r="AC207" s="41">
        <f t="shared" si="1940"/>
        <v>0</v>
      </c>
      <c r="AD207" s="46"/>
      <c r="AE207" s="40">
        <f>SUM(AD207*$E207*$F207*$H207*$K207*$AE$10)</f>
        <v>0</v>
      </c>
      <c r="AF207" s="46"/>
      <c r="AG207" s="40">
        <f t="shared" si="1941"/>
        <v>0</v>
      </c>
      <c r="AH207" s="40"/>
      <c r="AI207" s="43">
        <f t="shared" si="1942"/>
        <v>0</v>
      </c>
      <c r="AJ207" s="40"/>
      <c r="AK207" s="43">
        <f t="shared" si="1943"/>
        <v>0</v>
      </c>
      <c r="AL207" s="40"/>
      <c r="AM207" s="43">
        <f t="shared" si="1944"/>
        <v>0</v>
      </c>
      <c r="AN207" s="40"/>
      <c r="AO207" s="43">
        <f t="shared" si="1945"/>
        <v>0</v>
      </c>
      <c r="AP207" s="40"/>
      <c r="AQ207" s="43">
        <f t="shared" si="1946"/>
        <v>0</v>
      </c>
      <c r="AR207" s="40"/>
      <c r="AS207" s="43">
        <f t="shared" si="1947"/>
        <v>0</v>
      </c>
      <c r="AT207" s="40"/>
      <c r="AU207" s="43">
        <f t="shared" si="1948"/>
        <v>0</v>
      </c>
      <c r="AV207" s="40"/>
      <c r="AW207" s="43">
        <f t="shared" si="1949"/>
        <v>0</v>
      </c>
      <c r="AX207" s="40"/>
      <c r="AY207" s="43">
        <f t="shared" si="1950"/>
        <v>0</v>
      </c>
      <c r="AZ207" s="40"/>
      <c r="BA207" s="43">
        <f t="shared" si="1951"/>
        <v>0</v>
      </c>
      <c r="BB207" s="40"/>
      <c r="BC207" s="43">
        <f t="shared" si="1952"/>
        <v>0</v>
      </c>
      <c r="BD207" s="40"/>
      <c r="BE207" s="43">
        <f t="shared" si="1953"/>
        <v>0</v>
      </c>
      <c r="BF207" s="40"/>
      <c r="BG207" s="43">
        <f t="shared" si="1954"/>
        <v>0</v>
      </c>
      <c r="BH207" s="40"/>
      <c r="BI207" s="43">
        <f t="shared" si="1955"/>
        <v>0</v>
      </c>
      <c r="BJ207" s="40"/>
      <c r="BK207" s="43">
        <f t="shared" si="1956"/>
        <v>0</v>
      </c>
      <c r="BL207" s="40"/>
      <c r="BM207" s="43">
        <f t="shared" si="1957"/>
        <v>0</v>
      </c>
      <c r="BN207" s="76"/>
      <c r="BO207" s="43">
        <f t="shared" si="1958"/>
        <v>0</v>
      </c>
      <c r="BP207" s="40"/>
      <c r="BQ207" s="43">
        <f t="shared" si="1959"/>
        <v>0</v>
      </c>
      <c r="BR207" s="40"/>
      <c r="BS207" s="43">
        <f t="shared" si="1960"/>
        <v>0</v>
      </c>
      <c r="BT207" s="40"/>
      <c r="BU207" s="43">
        <f t="shared" si="1961"/>
        <v>0</v>
      </c>
      <c r="BV207" s="40"/>
      <c r="BW207" s="43">
        <f t="shared" si="1962"/>
        <v>0</v>
      </c>
      <c r="BX207" s="40"/>
      <c r="BY207" s="43">
        <f t="shared" si="1963"/>
        <v>0</v>
      </c>
      <c r="BZ207" s="40"/>
      <c r="CA207" s="43">
        <f t="shared" si="1964"/>
        <v>0</v>
      </c>
      <c r="CB207" s="46"/>
      <c r="CC207" s="43">
        <f t="shared" si="1965"/>
        <v>0</v>
      </c>
      <c r="CD207" s="40"/>
      <c r="CE207" s="43">
        <f t="shared" si="1966"/>
        <v>0</v>
      </c>
      <c r="CF207" s="40"/>
      <c r="CG207" s="43">
        <f t="shared" si="1967"/>
        <v>0</v>
      </c>
      <c r="CH207" s="46"/>
      <c r="CI207" s="43">
        <f t="shared" si="1968"/>
        <v>0</v>
      </c>
      <c r="CJ207" s="46"/>
      <c r="CK207" s="43">
        <f t="shared" si="1969"/>
        <v>0</v>
      </c>
      <c r="CL207" s="40"/>
      <c r="CM207" s="43">
        <f t="shared" si="1970"/>
        <v>0</v>
      </c>
      <c r="CN207" s="40"/>
      <c r="CO207" s="43">
        <f t="shared" si="1971"/>
        <v>0</v>
      </c>
      <c r="CP207" s="46"/>
      <c r="CQ207" s="43">
        <f t="shared" si="1972"/>
        <v>0</v>
      </c>
      <c r="CR207" s="40"/>
      <c r="CS207" s="43">
        <f t="shared" si="1973"/>
        <v>0</v>
      </c>
      <c r="CT207" s="40"/>
      <c r="CU207" s="43">
        <f t="shared" si="1974"/>
        <v>0</v>
      </c>
      <c r="CV207" s="40"/>
      <c r="CW207" s="43">
        <f t="shared" si="1975"/>
        <v>0</v>
      </c>
      <c r="CX207" s="40"/>
      <c r="CY207" s="43">
        <f t="shared" si="1976"/>
        <v>0</v>
      </c>
      <c r="CZ207" s="40"/>
      <c r="DA207" s="43">
        <f t="shared" si="1977"/>
        <v>0</v>
      </c>
      <c r="DB207" s="40"/>
      <c r="DC207" s="43">
        <f t="shared" si="1978"/>
        <v>0</v>
      </c>
      <c r="DD207" s="40"/>
      <c r="DE207" s="40">
        <f t="shared" si="1979"/>
        <v>0</v>
      </c>
      <c r="DF207" s="44">
        <v>0</v>
      </c>
      <c r="DG207" s="40">
        <f t="shared" si="1980"/>
        <v>0</v>
      </c>
      <c r="DH207" s="40"/>
      <c r="DI207" s="40">
        <f t="shared" si="1981"/>
        <v>0</v>
      </c>
      <c r="DJ207" s="40"/>
      <c r="DK207" s="40">
        <f t="shared" si="1982"/>
        <v>0</v>
      </c>
      <c r="DL207" s="57"/>
      <c r="DM207" s="41">
        <f t="shared" si="1983"/>
        <v>0</v>
      </c>
      <c r="DN207" s="40"/>
      <c r="DO207" s="41">
        <f t="shared" si="1984"/>
        <v>0</v>
      </c>
      <c r="DP207" s="40"/>
      <c r="DQ207" s="43">
        <f t="shared" si="1985"/>
        <v>0</v>
      </c>
      <c r="DR207" s="40"/>
      <c r="DS207" s="46"/>
      <c r="DT207" s="40"/>
      <c r="DU207" s="41">
        <f t="shared" si="1986"/>
        <v>0</v>
      </c>
      <c r="DV207" s="40"/>
      <c r="DW207" s="41">
        <f t="shared" si="1987"/>
        <v>0</v>
      </c>
      <c r="DX207" s="40"/>
      <c r="DY207" s="46"/>
      <c r="DZ207" s="45"/>
      <c r="EA207" s="45"/>
      <c r="EB207" s="57"/>
      <c r="EC207" s="46">
        <f t="shared" si="1988"/>
        <v>0</v>
      </c>
      <c r="ED207" s="57"/>
      <c r="EE207" s="57"/>
      <c r="EF207" s="57"/>
      <c r="EG207" s="47">
        <f t="shared" si="1989"/>
        <v>0</v>
      </c>
      <c r="EH207" s="77"/>
      <c r="EI207" s="77"/>
      <c r="EJ207" s="90"/>
      <c r="EK207" s="47">
        <f>(EJ207*$E207*$F207*$H207*$J207)</f>
        <v>0</v>
      </c>
      <c r="EL207" s="47"/>
      <c r="EM207" s="47"/>
      <c r="EN207" s="48">
        <f t="shared" si="1990"/>
        <v>0</v>
      </c>
      <c r="EO207" s="48">
        <f t="shared" si="1990"/>
        <v>0</v>
      </c>
    </row>
    <row r="208" spans="1:145" ht="15" customHeight="1" x14ac:dyDescent="0.25">
      <c r="A208" s="217">
        <v>35</v>
      </c>
      <c r="B208" s="217"/>
      <c r="C208" s="236" t="s">
        <v>478</v>
      </c>
      <c r="D208" s="234" t="s">
        <v>479</v>
      </c>
      <c r="E208" s="228">
        <v>17622</v>
      </c>
      <c r="F208" s="229"/>
      <c r="G208" s="230"/>
      <c r="H208" s="221"/>
      <c r="I208" s="221"/>
      <c r="J208" s="66">
        <v>1.4</v>
      </c>
      <c r="K208" s="66">
        <v>1.68</v>
      </c>
      <c r="L208" s="66">
        <v>2.23</v>
      </c>
      <c r="M208" s="69">
        <v>2.57</v>
      </c>
      <c r="N208" s="231">
        <f t="shared" ref="N208:Z208" si="1991">SUM(N209:N212)</f>
        <v>0</v>
      </c>
      <c r="O208" s="231">
        <f t="shared" si="1991"/>
        <v>0</v>
      </c>
      <c r="P208" s="231">
        <f t="shared" ref="P208" si="1992">SUM(P209:P212)</f>
        <v>0</v>
      </c>
      <c r="Q208" s="231">
        <f>SUM(Q209:Q212)</f>
        <v>0</v>
      </c>
      <c r="R208" s="231">
        <f t="shared" si="1991"/>
        <v>0</v>
      </c>
      <c r="S208" s="231">
        <f>SUM(S209:S212)</f>
        <v>0</v>
      </c>
      <c r="T208" s="231">
        <f t="shared" si="1991"/>
        <v>0</v>
      </c>
      <c r="U208" s="231">
        <f>SUM(U209:U212)</f>
        <v>0</v>
      </c>
      <c r="V208" s="231">
        <f t="shared" si="1991"/>
        <v>0</v>
      </c>
      <c r="W208" s="231">
        <f>SUM(W209:W212)</f>
        <v>0</v>
      </c>
      <c r="X208" s="231">
        <f t="shared" si="1991"/>
        <v>0</v>
      </c>
      <c r="Y208" s="231">
        <f>SUM(Y209:Y212)</f>
        <v>0</v>
      </c>
      <c r="Z208" s="231">
        <f t="shared" si="1991"/>
        <v>24</v>
      </c>
      <c r="AA208" s="231">
        <f>SUM(AA209:AA212)</f>
        <v>607493.77919999999</v>
      </c>
      <c r="AB208" s="231">
        <f t="shared" ref="AB208:AH208" si="1993">SUM(AB209:AB212)</f>
        <v>166</v>
      </c>
      <c r="AC208" s="231">
        <f>SUM(AC209:AC212)</f>
        <v>4201831.9727999996</v>
      </c>
      <c r="AD208" s="231">
        <f t="shared" ref="AD208" si="1994">SUM(AD209:AD212)</f>
        <v>0</v>
      </c>
      <c r="AE208" s="231">
        <f t="shared" si="1993"/>
        <v>0</v>
      </c>
      <c r="AF208" s="231">
        <f>SUM(AF209:AF212)</f>
        <v>9</v>
      </c>
      <c r="AG208" s="231">
        <f t="shared" si="1993"/>
        <v>273372.20064</v>
      </c>
      <c r="AH208" s="231">
        <f t="shared" si="1993"/>
        <v>0</v>
      </c>
      <c r="AI208" s="231">
        <f>SUM(AI209:AI212)</f>
        <v>0</v>
      </c>
      <c r="AJ208" s="231">
        <f t="shared" ref="AJ208:AP208" si="1995">SUM(AJ209:AJ212)</f>
        <v>0</v>
      </c>
      <c r="AK208" s="231">
        <f>SUM(AK209:AK212)</f>
        <v>0</v>
      </c>
      <c r="AL208" s="231">
        <f t="shared" si="1995"/>
        <v>0</v>
      </c>
      <c r="AM208" s="231">
        <f>SUM(AM209:AM212)</f>
        <v>0</v>
      </c>
      <c r="AN208" s="231">
        <f t="shared" si="1995"/>
        <v>0</v>
      </c>
      <c r="AO208" s="231">
        <f>SUM(AO209:AO212)</f>
        <v>0</v>
      </c>
      <c r="AP208" s="231">
        <f t="shared" si="1995"/>
        <v>500</v>
      </c>
      <c r="AQ208" s="231">
        <f>SUM(AQ209:AQ212)</f>
        <v>12656120.399999999</v>
      </c>
      <c r="AR208" s="231">
        <f t="shared" ref="AR208:BB208" si="1996">SUM(AR209:AR212)</f>
        <v>360</v>
      </c>
      <c r="AS208" s="231">
        <f>SUM(AS209:AS212)</f>
        <v>9112406.6879999992</v>
      </c>
      <c r="AT208" s="231">
        <f t="shared" si="1996"/>
        <v>394</v>
      </c>
      <c r="AU208" s="231">
        <f>SUM(AU209:AU212)</f>
        <v>9973022.8751999997</v>
      </c>
      <c r="AV208" s="231">
        <f t="shared" si="1996"/>
        <v>0</v>
      </c>
      <c r="AW208" s="231">
        <f>SUM(AW209:AW212)</f>
        <v>0</v>
      </c>
      <c r="AX208" s="231">
        <f t="shared" si="1996"/>
        <v>400</v>
      </c>
      <c r="AY208" s="231">
        <f>SUM(AY209:AY212)</f>
        <v>10124896.32</v>
      </c>
      <c r="AZ208" s="231">
        <f t="shared" si="1996"/>
        <v>142</v>
      </c>
      <c r="BA208" s="231">
        <f>SUM(BA209:BA212)</f>
        <v>3594338.1935999999</v>
      </c>
      <c r="BB208" s="231">
        <f t="shared" si="1996"/>
        <v>100</v>
      </c>
      <c r="BC208" s="231">
        <f>SUM(BC209:BC212)</f>
        <v>2531224.08</v>
      </c>
      <c r="BD208" s="231">
        <f t="shared" ref="BD208:BN208" si="1997">SUM(BD209:BD212)</f>
        <v>0</v>
      </c>
      <c r="BE208" s="231">
        <f>SUM(BE209:BE212)</f>
        <v>0</v>
      </c>
      <c r="BF208" s="231">
        <f t="shared" si="1997"/>
        <v>1</v>
      </c>
      <c r="BG208" s="231">
        <f>SUM(BG209:BG212)</f>
        <v>63650.663999999997</v>
      </c>
      <c r="BH208" s="231">
        <f t="shared" si="1997"/>
        <v>0</v>
      </c>
      <c r="BI208" s="231">
        <f>SUM(BI209:BI212)</f>
        <v>0</v>
      </c>
      <c r="BJ208" s="231">
        <f t="shared" si="1997"/>
        <v>0</v>
      </c>
      <c r="BK208" s="231">
        <f>SUM(BK209:BK212)</f>
        <v>0</v>
      </c>
      <c r="BL208" s="231">
        <f t="shared" si="1997"/>
        <v>10</v>
      </c>
      <c r="BM208" s="231">
        <f>SUM(BM209:BM212)</f>
        <v>253122.408</v>
      </c>
      <c r="BN208" s="231">
        <f t="shared" si="1997"/>
        <v>2</v>
      </c>
      <c r="BO208" s="231">
        <f>SUM(BO209:BO212)</f>
        <v>50624.481600000006</v>
      </c>
      <c r="BP208" s="231">
        <f t="shared" ref="BP208:DV208" si="1998">SUM(BP209:BP212)</f>
        <v>70</v>
      </c>
      <c r="BQ208" s="231">
        <f>SUM(BQ209:BQ212)</f>
        <v>1771856.8559999999</v>
      </c>
      <c r="BR208" s="231">
        <f t="shared" si="1998"/>
        <v>224</v>
      </c>
      <c r="BS208" s="231">
        <f>SUM(BS209:BS212)</f>
        <v>5669941.9391999999</v>
      </c>
      <c r="BT208" s="231">
        <f t="shared" si="1998"/>
        <v>42</v>
      </c>
      <c r="BU208" s="231">
        <f>SUM(BU209:BU212)</f>
        <v>1063114.1136</v>
      </c>
      <c r="BV208" s="231">
        <f t="shared" si="1998"/>
        <v>0</v>
      </c>
      <c r="BW208" s="231">
        <f>SUM(BW209:BW212)</f>
        <v>0</v>
      </c>
      <c r="BX208" s="231">
        <f t="shared" si="1998"/>
        <v>30</v>
      </c>
      <c r="BY208" s="231">
        <f>SUM(BY209:BY212)</f>
        <v>759367.22400000005</v>
      </c>
      <c r="BZ208" s="231">
        <f t="shared" si="1998"/>
        <v>64</v>
      </c>
      <c r="CA208" s="231">
        <f>SUM(CA209:CA212)</f>
        <v>1657877.76</v>
      </c>
      <c r="CB208" s="231">
        <f>SUM(CB209:CB212)</f>
        <v>216</v>
      </c>
      <c r="CC208" s="231">
        <f t="shared" si="1998"/>
        <v>6560932.8153599994</v>
      </c>
      <c r="CD208" s="231">
        <f t="shared" si="1998"/>
        <v>0</v>
      </c>
      <c r="CE208" s="231">
        <f t="shared" si="1998"/>
        <v>0</v>
      </c>
      <c r="CF208" s="231">
        <f t="shared" si="1998"/>
        <v>48</v>
      </c>
      <c r="CG208" s="231">
        <f t="shared" si="1998"/>
        <v>1492089.9839999999</v>
      </c>
      <c r="CH208" s="231">
        <f t="shared" si="1998"/>
        <v>0</v>
      </c>
      <c r="CI208" s="231">
        <f t="shared" si="1998"/>
        <v>0</v>
      </c>
      <c r="CJ208" s="231">
        <f t="shared" si="1998"/>
        <v>0</v>
      </c>
      <c r="CK208" s="231">
        <f t="shared" si="1998"/>
        <v>0</v>
      </c>
      <c r="CL208" s="231">
        <f t="shared" si="1998"/>
        <v>20</v>
      </c>
      <c r="CM208" s="231">
        <f t="shared" si="1998"/>
        <v>607493.77919999999</v>
      </c>
      <c r="CN208" s="231">
        <f t="shared" si="1998"/>
        <v>0</v>
      </c>
      <c r="CO208" s="231">
        <f t="shared" si="1998"/>
        <v>0</v>
      </c>
      <c r="CP208" s="231">
        <f t="shared" si="1998"/>
        <v>104</v>
      </c>
      <c r="CQ208" s="231">
        <f t="shared" si="1998"/>
        <v>3158967.6518399999</v>
      </c>
      <c r="CR208" s="231">
        <f t="shared" si="1998"/>
        <v>50</v>
      </c>
      <c r="CS208" s="231">
        <f t="shared" si="1998"/>
        <v>1518734.4480000001</v>
      </c>
      <c r="CT208" s="231">
        <f t="shared" si="1998"/>
        <v>25</v>
      </c>
      <c r="CU208" s="231">
        <f t="shared" si="1998"/>
        <v>759367.22400000005</v>
      </c>
      <c r="CV208" s="231">
        <f t="shared" si="1998"/>
        <v>52</v>
      </c>
      <c r="CW208" s="231">
        <f t="shared" si="1998"/>
        <v>1636325.3491199999</v>
      </c>
      <c r="CX208" s="231">
        <f t="shared" si="1998"/>
        <v>66</v>
      </c>
      <c r="CY208" s="231">
        <f t="shared" si="1998"/>
        <v>2004729.4713600003</v>
      </c>
      <c r="CZ208" s="231">
        <f t="shared" si="1998"/>
        <v>55</v>
      </c>
      <c r="DA208" s="231">
        <f t="shared" si="1998"/>
        <v>1670607.8927999998</v>
      </c>
      <c r="DB208" s="231">
        <f t="shared" si="1998"/>
        <v>28</v>
      </c>
      <c r="DC208" s="231">
        <f t="shared" si="1998"/>
        <v>850491.29087999999</v>
      </c>
      <c r="DD208" s="231">
        <f t="shared" si="1998"/>
        <v>5</v>
      </c>
      <c r="DE208" s="231">
        <f t="shared" si="1998"/>
        <v>163241.74944000001</v>
      </c>
      <c r="DF208" s="231">
        <f t="shared" si="1998"/>
        <v>0</v>
      </c>
      <c r="DG208" s="231">
        <f t="shared" si="1998"/>
        <v>0</v>
      </c>
      <c r="DH208" s="231">
        <f t="shared" si="1998"/>
        <v>0</v>
      </c>
      <c r="DI208" s="231">
        <f t="shared" si="1998"/>
        <v>0</v>
      </c>
      <c r="DJ208" s="231">
        <f t="shared" si="1998"/>
        <v>4</v>
      </c>
      <c r="DK208" s="231">
        <f t="shared" si="1998"/>
        <v>185864.16816</v>
      </c>
      <c r="DL208" s="231">
        <f t="shared" si="1998"/>
        <v>0</v>
      </c>
      <c r="DM208" s="231">
        <f>SUM(DM209:DM212)</f>
        <v>0</v>
      </c>
      <c r="DN208" s="231">
        <f t="shared" ref="DN208" si="1999">SUM(DN209:DN212)</f>
        <v>1</v>
      </c>
      <c r="DO208" s="231">
        <f>SUM(DO209:DO212)</f>
        <v>25312.240800000003</v>
      </c>
      <c r="DP208" s="231">
        <f t="shared" si="1998"/>
        <v>0</v>
      </c>
      <c r="DQ208" s="231">
        <f t="shared" si="1998"/>
        <v>0</v>
      </c>
      <c r="DR208" s="231">
        <f t="shared" si="1998"/>
        <v>0</v>
      </c>
      <c r="DS208" s="231">
        <f t="shared" si="1998"/>
        <v>0</v>
      </c>
      <c r="DT208" s="231">
        <f t="shared" si="1998"/>
        <v>0</v>
      </c>
      <c r="DU208" s="231">
        <f>SUM(DU209:DU212)</f>
        <v>0</v>
      </c>
      <c r="DV208" s="231">
        <f t="shared" si="1998"/>
        <v>0</v>
      </c>
      <c r="DW208" s="231">
        <f>SUM(DW209:DW212)</f>
        <v>0</v>
      </c>
      <c r="DX208" s="231">
        <f t="shared" ref="DX208:EO208" si="2000">SUM(DX209:DX212)</f>
        <v>0</v>
      </c>
      <c r="DY208" s="231">
        <f t="shared" si="2000"/>
        <v>0</v>
      </c>
      <c r="DZ208" s="231">
        <f t="shared" si="2000"/>
        <v>0</v>
      </c>
      <c r="EA208" s="231">
        <f t="shared" si="2000"/>
        <v>0</v>
      </c>
      <c r="EB208" s="231">
        <f t="shared" si="2000"/>
        <v>0</v>
      </c>
      <c r="EC208" s="231">
        <f t="shared" si="2000"/>
        <v>0</v>
      </c>
      <c r="ED208" s="231">
        <f t="shared" si="2000"/>
        <v>0</v>
      </c>
      <c r="EE208" s="231">
        <f t="shared" si="2000"/>
        <v>0</v>
      </c>
      <c r="EF208" s="231"/>
      <c r="EG208" s="231"/>
      <c r="EH208" s="231"/>
      <c r="EI208" s="231"/>
      <c r="EJ208" s="231"/>
      <c r="EK208" s="231"/>
      <c r="EL208" s="231"/>
      <c r="EM208" s="231"/>
      <c r="EN208" s="231">
        <f t="shared" si="2000"/>
        <v>3212</v>
      </c>
      <c r="EO208" s="231">
        <f t="shared" si="2000"/>
        <v>84998420.020799994</v>
      </c>
    </row>
    <row r="209" spans="1:145" ht="30" customHeight="1" x14ac:dyDescent="0.25">
      <c r="A209" s="190"/>
      <c r="B209" s="190">
        <v>158</v>
      </c>
      <c r="C209" s="156" t="s">
        <v>480</v>
      </c>
      <c r="D209" s="208" t="s">
        <v>481</v>
      </c>
      <c r="E209" s="192">
        <v>17622</v>
      </c>
      <c r="F209" s="193">
        <v>1.08</v>
      </c>
      <c r="G209" s="194"/>
      <c r="H209" s="207">
        <v>0.95</v>
      </c>
      <c r="I209" s="207"/>
      <c r="J209" s="66">
        <v>1.4</v>
      </c>
      <c r="K209" s="66">
        <v>1.68</v>
      </c>
      <c r="L209" s="66">
        <v>2.23</v>
      </c>
      <c r="M209" s="69">
        <v>2.57</v>
      </c>
      <c r="N209" s="63"/>
      <c r="O209" s="41">
        <f t="shared" ref="O209:O212" si="2001">(N209*$E209*$F209*$H209*$J209*O$10)</f>
        <v>0</v>
      </c>
      <c r="P209" s="210"/>
      <c r="Q209" s="41">
        <f t="shared" ref="Q209:Q212" si="2002">(P209*$E209*$F209*$H209*$J209*Q$10)</f>
        <v>0</v>
      </c>
      <c r="R209" s="196"/>
      <c r="S209" s="41">
        <f t="shared" ref="S209:S212" si="2003">(R209*$E209*$F209*$H209*$J209*S$10)</f>
        <v>0</v>
      </c>
      <c r="T209" s="63"/>
      <c r="U209" s="41">
        <f t="shared" ref="U209:U212" si="2004">(T209*$E209*$F209*$H209*$J209*U$10)</f>
        <v>0</v>
      </c>
      <c r="V209" s="63"/>
      <c r="W209" s="41">
        <f t="shared" ref="W209:W212" si="2005">(V209*$E209*$F209*$H209*$J209*W$10)</f>
        <v>0</v>
      </c>
      <c r="X209" s="63"/>
      <c r="Y209" s="41">
        <f t="shared" ref="Y209:Y212" si="2006">(X209*$E209*$F209*$H209*$J209*Y$10)</f>
        <v>0</v>
      </c>
      <c r="Z209" s="196">
        <v>24</v>
      </c>
      <c r="AA209" s="41">
        <f t="shared" ref="AA209:AA212" si="2007">(Z209*$E209*$F209*$H209*$J209*AA$10)</f>
        <v>607493.77919999999</v>
      </c>
      <c r="AB209" s="63">
        <v>166</v>
      </c>
      <c r="AC209" s="41">
        <f t="shared" ref="AC209:AC212" si="2008">(AB209*$E209*$F209*$H209*$J209*AC$10)</f>
        <v>4201831.9727999996</v>
      </c>
      <c r="AD209" s="196"/>
      <c r="AE209" s="63">
        <f>SUM(AD209*$E209*$F209*$H209*$K209*$AE$10)</f>
        <v>0</v>
      </c>
      <c r="AF209" s="196">
        <v>9</v>
      </c>
      <c r="AG209" s="63">
        <f t="shared" ref="AG209:AG212" si="2009">SUM(AF209*$E209*$F209*$H209*$K209)</f>
        <v>273372.20064</v>
      </c>
      <c r="AH209" s="40"/>
      <c r="AI209" s="43">
        <f t="shared" ref="AI209:AI212" si="2010">(AH209*$E209*$F209*$H209*$J209*AI$10)</f>
        <v>0</v>
      </c>
      <c r="AJ209" s="40"/>
      <c r="AK209" s="43">
        <f t="shared" ref="AK209:AK212" si="2011">(AJ209*$E209*$F209*$H209*$J209*AK$10)</f>
        <v>0</v>
      </c>
      <c r="AL209" s="40"/>
      <c r="AM209" s="43">
        <f t="shared" ref="AM209:AM212" si="2012">(AL209*$E209*$F209*$H209*$J209*AM$10)</f>
        <v>0</v>
      </c>
      <c r="AN209" s="40"/>
      <c r="AO209" s="43">
        <f t="shared" ref="AO209:AO212" si="2013">(AN209*$E209*$F209*$H209*$J209*AO$10)</f>
        <v>0</v>
      </c>
      <c r="AP209" s="40">
        <v>500</v>
      </c>
      <c r="AQ209" s="43">
        <f t="shared" ref="AQ209:AQ212" si="2014">(AP209*$E209*$F209*$H209*$J209*AQ$10)</f>
        <v>12656120.399999999</v>
      </c>
      <c r="AR209" s="40">
        <v>360</v>
      </c>
      <c r="AS209" s="43">
        <f t="shared" ref="AS209:AS212" si="2015">(AR209*$E209*$F209*$H209*$J209*AS$10)</f>
        <v>9112406.6879999992</v>
      </c>
      <c r="AT209" s="40">
        <v>394</v>
      </c>
      <c r="AU209" s="43">
        <f t="shared" ref="AU209:AU212" si="2016">(AT209*$E209*$F209*$H209*$J209*AU$10)</f>
        <v>9973022.8751999997</v>
      </c>
      <c r="AV209" s="40"/>
      <c r="AW209" s="43">
        <f t="shared" ref="AW209:AW212" si="2017">(AV209*$E209*$F209*$H209*$J209*AW$10)</f>
        <v>0</v>
      </c>
      <c r="AX209" s="40">
        <v>400</v>
      </c>
      <c r="AY209" s="43">
        <f>(AX209*$E209*$F209*$H209*$J209*AY$10)</f>
        <v>10124896.32</v>
      </c>
      <c r="AZ209" s="40">
        <v>142</v>
      </c>
      <c r="BA209" s="43">
        <f t="shared" ref="BA209:BA212" si="2018">(AZ209*$E209*$F209*$H209*$J209*BA$10)</f>
        <v>3594338.1935999999</v>
      </c>
      <c r="BB209" s="40">
        <v>100</v>
      </c>
      <c r="BC209" s="43">
        <f t="shared" ref="BC209:BC212" si="2019">(BB209*$E209*$F209*$H209*$J209*BC$10)</f>
        <v>2531224.08</v>
      </c>
      <c r="BD209" s="40"/>
      <c r="BE209" s="43">
        <f t="shared" ref="BE209:BE212" si="2020">(BD209*$E209*$F209*$H209*$J209*BE$10)</f>
        <v>0</v>
      </c>
      <c r="BF209" s="40"/>
      <c r="BG209" s="43">
        <f t="shared" ref="BG209:BG212" si="2021">(BF209*$E209*$F209*$H209*$J209*BG$10)</f>
        <v>0</v>
      </c>
      <c r="BH209" s="40"/>
      <c r="BI209" s="43">
        <f t="shared" ref="BI209:BI212" si="2022">(BH209*$E209*$F209*$H209*$J209*BI$10)</f>
        <v>0</v>
      </c>
      <c r="BJ209" s="40"/>
      <c r="BK209" s="43">
        <f t="shared" ref="BK209:BK212" si="2023">(BJ209*$E209*$F209*$H209*$J209*BK$10)</f>
        <v>0</v>
      </c>
      <c r="BL209" s="40">
        <v>10</v>
      </c>
      <c r="BM209" s="43">
        <f t="shared" ref="BM209:BM212" si="2024">(BL209*$E209*$F209*$H209*$J209*BM$10)</f>
        <v>253122.408</v>
      </c>
      <c r="BN209" s="76">
        <v>2</v>
      </c>
      <c r="BO209" s="43">
        <f t="shared" ref="BO209:BO212" si="2025">(BN209*$E209*$F209*$H209*$J209*BO$10)</f>
        <v>50624.481600000006</v>
      </c>
      <c r="BP209" s="40">
        <v>70</v>
      </c>
      <c r="BQ209" s="43">
        <f t="shared" ref="BQ209:BQ212" si="2026">(BP209*$E209*$F209*$H209*$J209*BQ$10)</f>
        <v>1771856.8559999999</v>
      </c>
      <c r="BR209" s="40">
        <v>224</v>
      </c>
      <c r="BS209" s="43">
        <f t="shared" ref="BS209:BS212" si="2027">(BR209*$E209*$F209*$H209*$J209*BS$10)</f>
        <v>5669941.9391999999</v>
      </c>
      <c r="BT209" s="40">
        <v>42</v>
      </c>
      <c r="BU209" s="43">
        <f t="shared" ref="BU209:BU212" si="2028">(BT209*$E209*$F209*$H209*$J209*BU$10)</f>
        <v>1063114.1136</v>
      </c>
      <c r="BV209" s="40"/>
      <c r="BW209" s="43">
        <f t="shared" ref="BW209:BW212" si="2029">(BV209*$E209*$F209*$H209*$J209*BW$10)</f>
        <v>0</v>
      </c>
      <c r="BX209" s="40">
        <v>30</v>
      </c>
      <c r="BY209" s="43">
        <f t="shared" ref="BY209:BY212" si="2030">(BX209*$E209*$F209*$H209*$J209*BY$10)</f>
        <v>759367.22400000005</v>
      </c>
      <c r="BZ209" s="40">
        <v>60</v>
      </c>
      <c r="CA209" s="43">
        <f t="shared" ref="CA209:CA212" si="2031">(BZ209*$E209*$F209*$H209*$J209*CA$10)</f>
        <v>1518734.4480000001</v>
      </c>
      <c r="CB209" s="196">
        <v>216</v>
      </c>
      <c r="CC209" s="41">
        <f>SUM(CB209*$E209*$F209*$H209*$K209*CC$10)</f>
        <v>6560932.8153599994</v>
      </c>
      <c r="CD209" s="63"/>
      <c r="CE209" s="41">
        <f t="shared" ref="CE209:CE212" si="2032">SUM(CD209*$E209*$F209*$H209*$K209*CE$10)</f>
        <v>0</v>
      </c>
      <c r="CF209" s="63">
        <v>45</v>
      </c>
      <c r="CG209" s="41">
        <f t="shared" ref="CG209:CG212" si="2033">SUM(CF209*$E209*$F209*$H209*$K209*CG$10)</f>
        <v>1366861.0031999999</v>
      </c>
      <c r="CH209" s="196"/>
      <c r="CI209" s="41">
        <f t="shared" ref="CI209:CI212" si="2034">SUM(CH209*$E209*$F209*$H209*$K209*CI$10)</f>
        <v>0</v>
      </c>
      <c r="CJ209" s="196"/>
      <c r="CK209" s="41">
        <f t="shared" ref="CK209:CK212" si="2035">SUM(CJ209*$E209*$F209*$H209*$K209*CK$10)</f>
        <v>0</v>
      </c>
      <c r="CL209" s="63">
        <v>20</v>
      </c>
      <c r="CM209" s="41">
        <f t="shared" ref="CM209:CM212" si="2036">SUM(CL209*$E209*$F209*$H209*$K209*CM$10)</f>
        <v>607493.77919999999</v>
      </c>
      <c r="CN209" s="63"/>
      <c r="CO209" s="41">
        <f t="shared" ref="CO209:CO212" si="2037">SUM(CN209*$E209*$F209*$H209*$K209*CO$10)</f>
        <v>0</v>
      </c>
      <c r="CP209" s="196">
        <v>104</v>
      </c>
      <c r="CQ209" s="41">
        <f t="shared" ref="CQ209:CQ212" si="2038">SUM(CP209*$E209*$F209*$H209*$K209*CQ$10)</f>
        <v>3158967.6518399999</v>
      </c>
      <c r="CR209" s="63">
        <v>50</v>
      </c>
      <c r="CS209" s="41">
        <f t="shared" ref="CS209:CS212" si="2039">SUM(CR209*$E209*$F209*$H209*$K209*CS$10)</f>
        <v>1518734.4480000001</v>
      </c>
      <c r="CT209" s="63">
        <v>25</v>
      </c>
      <c r="CU209" s="41">
        <f t="shared" ref="CU209:CU212" si="2040">SUM(CT209*$E209*$F209*$H209*$K209*CU$10)</f>
        <v>759367.22400000005</v>
      </c>
      <c r="CV209" s="63">
        <v>47</v>
      </c>
      <c r="CW209" s="41">
        <f t="shared" ref="CW209:CW212" si="2041">SUM(CV209*$E209*$F209*$H209*$K209*CW$10)</f>
        <v>1427610.38112</v>
      </c>
      <c r="CX209" s="63">
        <v>66</v>
      </c>
      <c r="CY209" s="41">
        <f t="shared" ref="CY209:CY212" si="2042">SUM(CX209*$E209*$F209*$H209*$K209*CY$10)</f>
        <v>2004729.4713600003</v>
      </c>
      <c r="CZ209" s="63">
        <v>55</v>
      </c>
      <c r="DA209" s="41">
        <f t="shared" ref="DA209:DA212" si="2043">SUM(CZ209*$E209*$F209*$H209*$K209*DA$10)</f>
        <v>1670607.8927999998</v>
      </c>
      <c r="DB209" s="63">
        <v>28</v>
      </c>
      <c r="DC209" s="41">
        <f t="shared" ref="DC209:DC212" si="2044">SUM(DB209*$E209*$F209*$H209*$K209*DC$10)</f>
        <v>850491.29087999999</v>
      </c>
      <c r="DD209" s="63">
        <v>4</v>
      </c>
      <c r="DE209" s="63">
        <f t="shared" ref="DE209:DE212" si="2045">SUM(DD209*$E209*$F209*$H209*$K209*DE$10)</f>
        <v>121498.75584000001</v>
      </c>
      <c r="DF209" s="197"/>
      <c r="DG209" s="63">
        <f t="shared" ref="DG209:DG212" si="2046">SUM(DF209*$E209*$F209*$H209*$K209*DG$10)</f>
        <v>0</v>
      </c>
      <c r="DH209" s="63"/>
      <c r="DI209" s="63">
        <f t="shared" ref="DI209:DI212" si="2047">SUM(DH209*$E209*$F209*$H209*$L209*DI$10)</f>
        <v>0</v>
      </c>
      <c r="DJ209" s="63">
        <v>4</v>
      </c>
      <c r="DK209" s="63">
        <f t="shared" ref="DK209:DK212" si="2048">SUM(DJ209*$E209*$F209*$H209*$M209*DK$10)</f>
        <v>185864.16816</v>
      </c>
      <c r="DL209" s="200"/>
      <c r="DM209" s="41">
        <f t="shared" ref="DM209:DM212" si="2049">(DL209*$E209*$F209*$H209*$J209*DM$10)</f>
        <v>0</v>
      </c>
      <c r="DN209" s="63">
        <v>1</v>
      </c>
      <c r="DO209" s="41">
        <f t="shared" ref="DO209:DO212" si="2050">(DN209*$E209*$F209*$H209*$J209*DO$10)</f>
        <v>25312.240800000003</v>
      </c>
      <c r="DP209" s="63"/>
      <c r="DQ209" s="41">
        <f t="shared" ref="DQ209:DQ212" si="2051">SUM(DP209*$E209*$F209*$H209)</f>
        <v>0</v>
      </c>
      <c r="DR209" s="63"/>
      <c r="DS209" s="196"/>
      <c r="DT209" s="63"/>
      <c r="DU209" s="41">
        <f t="shared" ref="DU209:DU212" si="2052">(DT209*$E209*$F209*$H209*$J209*DU$10)</f>
        <v>0</v>
      </c>
      <c r="DV209" s="63"/>
      <c r="DW209" s="41">
        <f t="shared" ref="DW209:DW212" si="2053">(DV209*$E209*$F209*$H209*$J209*DW$10)</f>
        <v>0</v>
      </c>
      <c r="DX209" s="63"/>
      <c r="DY209" s="196"/>
      <c r="DZ209" s="64"/>
      <c r="EA209" s="64"/>
      <c r="EB209" s="63"/>
      <c r="EC209" s="196">
        <f t="shared" ref="EC209:EC212" si="2054">(EB209*$E209*$F209*$H209*$J209)</f>
        <v>0</v>
      </c>
      <c r="ED209" s="63"/>
      <c r="EE209" s="63"/>
      <c r="EF209" s="63"/>
      <c r="EG209" s="47">
        <f t="shared" ref="EG209:EG212" si="2055">(EF209*$E209*$F209*$H209*$J209)</f>
        <v>0</v>
      </c>
      <c r="EH209" s="77"/>
      <c r="EI209" s="77"/>
      <c r="EJ209" s="77"/>
      <c r="EK209" s="77"/>
      <c r="EL209" s="47"/>
      <c r="EM209" s="77"/>
      <c r="EN209" s="198">
        <f t="shared" ref="EN209:EO212" si="2056">SUM(N209,P209,R209,T209,V209,X209,Z209,AB209,AD209,AF209,AH209,AJ209,AL209,AN209,AP209,AR209,AT209,AV209,AX209,AZ209,BB209,BD209,BF209,BH209,BJ209,BL209,BN209,BP209,BR209,BT209,BV209,BX209,BZ209,CB209,CD209,CF209,CH209,CJ209,CL209,CN209,CP209,CR209,CT209,CV209,CX209,CZ209,DB209,DD209,DF209,DH209,DJ209,DL209,DN209,DP209,DR209,DT209,DV209,DX209,DZ209,EB209,ED209,EF209,EH209,EJ209,EL209)</f>
        <v>3198</v>
      </c>
      <c r="EO209" s="198">
        <f t="shared" si="2056"/>
        <v>84419939.10239999</v>
      </c>
    </row>
    <row r="210" spans="1:145" ht="90" customHeight="1" x14ac:dyDescent="0.25">
      <c r="A210" s="34"/>
      <c r="B210" s="34">
        <v>159</v>
      </c>
      <c r="C210" s="153" t="s">
        <v>482</v>
      </c>
      <c r="D210" s="81" t="s">
        <v>483</v>
      </c>
      <c r="E210" s="36">
        <v>17622</v>
      </c>
      <c r="F210" s="37">
        <v>1.41</v>
      </c>
      <c r="G210" s="38"/>
      <c r="H210" s="67">
        <v>1</v>
      </c>
      <c r="I210" s="68"/>
      <c r="J210" s="66">
        <v>1.4</v>
      </c>
      <c r="K210" s="66">
        <v>1.68</v>
      </c>
      <c r="L210" s="66">
        <v>2.23</v>
      </c>
      <c r="M210" s="69">
        <v>2.57</v>
      </c>
      <c r="N210" s="40"/>
      <c r="O210" s="41">
        <f t="shared" si="2001"/>
        <v>0</v>
      </c>
      <c r="P210" s="74"/>
      <c r="Q210" s="41">
        <f t="shared" si="2002"/>
        <v>0</v>
      </c>
      <c r="R210" s="46"/>
      <c r="S210" s="41">
        <f t="shared" si="2003"/>
        <v>0</v>
      </c>
      <c r="T210" s="40"/>
      <c r="U210" s="41">
        <f t="shared" si="2004"/>
        <v>0</v>
      </c>
      <c r="V210" s="40"/>
      <c r="W210" s="41">
        <f t="shared" si="2005"/>
        <v>0</v>
      </c>
      <c r="X210" s="40"/>
      <c r="Y210" s="41">
        <f t="shared" si="2006"/>
        <v>0</v>
      </c>
      <c r="Z210" s="46"/>
      <c r="AA210" s="41">
        <f t="shared" si="2007"/>
        <v>0</v>
      </c>
      <c r="AB210" s="40"/>
      <c r="AC210" s="41">
        <f t="shared" si="2008"/>
        <v>0</v>
      </c>
      <c r="AD210" s="46"/>
      <c r="AE210" s="40">
        <f>SUM(AD210*$E210*$F210*$H210*$K210*$AE$10)</f>
        <v>0</v>
      </c>
      <c r="AF210" s="46"/>
      <c r="AG210" s="40">
        <f t="shared" si="2009"/>
        <v>0</v>
      </c>
      <c r="AH210" s="40"/>
      <c r="AI210" s="43">
        <f t="shared" si="2010"/>
        <v>0</v>
      </c>
      <c r="AJ210" s="40"/>
      <c r="AK210" s="43">
        <f t="shared" si="2011"/>
        <v>0</v>
      </c>
      <c r="AL210" s="40"/>
      <c r="AM210" s="43">
        <f t="shared" si="2012"/>
        <v>0</v>
      </c>
      <c r="AN210" s="40"/>
      <c r="AO210" s="43">
        <f t="shared" si="2013"/>
        <v>0</v>
      </c>
      <c r="AP210" s="40"/>
      <c r="AQ210" s="43">
        <f t="shared" si="2014"/>
        <v>0</v>
      </c>
      <c r="AR210" s="40"/>
      <c r="AS210" s="43">
        <f t="shared" si="2015"/>
        <v>0</v>
      </c>
      <c r="AT210" s="40"/>
      <c r="AU210" s="43">
        <f t="shared" si="2016"/>
        <v>0</v>
      </c>
      <c r="AV210" s="40"/>
      <c r="AW210" s="43">
        <f t="shared" si="2017"/>
        <v>0</v>
      </c>
      <c r="AX210" s="40"/>
      <c r="AY210" s="43">
        <f t="shared" ref="AY210:AY212" si="2057">(AX210*$E210*$F210*$H210*$J210*AY$10)</f>
        <v>0</v>
      </c>
      <c r="AZ210" s="40"/>
      <c r="BA210" s="43">
        <f t="shared" si="2018"/>
        <v>0</v>
      </c>
      <c r="BB210" s="40"/>
      <c r="BC210" s="43">
        <f t="shared" si="2019"/>
        <v>0</v>
      </c>
      <c r="BD210" s="40"/>
      <c r="BE210" s="43">
        <f t="shared" si="2020"/>
        <v>0</v>
      </c>
      <c r="BF210" s="40"/>
      <c r="BG210" s="43">
        <f t="shared" si="2021"/>
        <v>0</v>
      </c>
      <c r="BH210" s="40"/>
      <c r="BI210" s="43">
        <f t="shared" si="2022"/>
        <v>0</v>
      </c>
      <c r="BJ210" s="40"/>
      <c r="BK210" s="43">
        <f t="shared" si="2023"/>
        <v>0</v>
      </c>
      <c r="BL210" s="40"/>
      <c r="BM210" s="43">
        <f t="shared" si="2024"/>
        <v>0</v>
      </c>
      <c r="BN210" s="76"/>
      <c r="BO210" s="43">
        <f t="shared" si="2025"/>
        <v>0</v>
      </c>
      <c r="BP210" s="40"/>
      <c r="BQ210" s="43">
        <f t="shared" si="2026"/>
        <v>0</v>
      </c>
      <c r="BR210" s="40"/>
      <c r="BS210" s="43">
        <f t="shared" si="2027"/>
        <v>0</v>
      </c>
      <c r="BT210" s="40"/>
      <c r="BU210" s="43">
        <f t="shared" si="2028"/>
        <v>0</v>
      </c>
      <c r="BV210" s="40"/>
      <c r="BW210" s="43">
        <f t="shared" si="2029"/>
        <v>0</v>
      </c>
      <c r="BX210" s="40"/>
      <c r="BY210" s="43">
        <f t="shared" si="2030"/>
        <v>0</v>
      </c>
      <c r="BZ210" s="40">
        <v>4</v>
      </c>
      <c r="CA210" s="43">
        <f t="shared" si="2031"/>
        <v>139143.31199999998</v>
      </c>
      <c r="CB210" s="46"/>
      <c r="CC210" s="43">
        <f t="shared" ref="CC210:CC212" si="2058">SUM(CB210*$E210*$F210*$H210*$K210*CC$10)</f>
        <v>0</v>
      </c>
      <c r="CD210" s="40"/>
      <c r="CE210" s="43">
        <f t="shared" si="2032"/>
        <v>0</v>
      </c>
      <c r="CF210" s="40">
        <v>3</v>
      </c>
      <c r="CG210" s="43">
        <f t="shared" si="2033"/>
        <v>125228.98079999999</v>
      </c>
      <c r="CH210" s="46"/>
      <c r="CI210" s="43">
        <f t="shared" si="2034"/>
        <v>0</v>
      </c>
      <c r="CJ210" s="46"/>
      <c r="CK210" s="43">
        <f t="shared" si="2035"/>
        <v>0</v>
      </c>
      <c r="CL210" s="40"/>
      <c r="CM210" s="43">
        <f t="shared" si="2036"/>
        <v>0</v>
      </c>
      <c r="CN210" s="40"/>
      <c r="CO210" s="43">
        <f t="shared" si="2037"/>
        <v>0</v>
      </c>
      <c r="CP210" s="46"/>
      <c r="CQ210" s="43">
        <f t="shared" si="2038"/>
        <v>0</v>
      </c>
      <c r="CR210" s="40"/>
      <c r="CS210" s="43">
        <f t="shared" si="2039"/>
        <v>0</v>
      </c>
      <c r="CT210" s="40"/>
      <c r="CU210" s="43">
        <f t="shared" si="2040"/>
        <v>0</v>
      </c>
      <c r="CV210" s="40">
        <v>5</v>
      </c>
      <c r="CW210" s="43">
        <f t="shared" si="2041"/>
        <v>208714.96799999996</v>
      </c>
      <c r="CX210" s="40"/>
      <c r="CY210" s="43">
        <f t="shared" si="2042"/>
        <v>0</v>
      </c>
      <c r="CZ210" s="40"/>
      <c r="DA210" s="43">
        <f t="shared" si="2043"/>
        <v>0</v>
      </c>
      <c r="DB210" s="40"/>
      <c r="DC210" s="43">
        <f t="shared" si="2044"/>
        <v>0</v>
      </c>
      <c r="DD210" s="40">
        <v>1</v>
      </c>
      <c r="DE210" s="40">
        <f t="shared" si="2045"/>
        <v>41742.993599999994</v>
      </c>
      <c r="DF210" s="44">
        <v>0</v>
      </c>
      <c r="DG210" s="40">
        <f t="shared" si="2046"/>
        <v>0</v>
      </c>
      <c r="DH210" s="40"/>
      <c r="DI210" s="40">
        <f t="shared" si="2047"/>
        <v>0</v>
      </c>
      <c r="DJ210" s="40"/>
      <c r="DK210" s="40">
        <f t="shared" si="2048"/>
        <v>0</v>
      </c>
      <c r="DL210" s="57"/>
      <c r="DM210" s="41">
        <f t="shared" si="2049"/>
        <v>0</v>
      </c>
      <c r="DN210" s="40"/>
      <c r="DO210" s="41">
        <f t="shared" si="2050"/>
        <v>0</v>
      </c>
      <c r="DP210" s="40"/>
      <c r="DQ210" s="43">
        <f t="shared" si="2051"/>
        <v>0</v>
      </c>
      <c r="DR210" s="40"/>
      <c r="DS210" s="46"/>
      <c r="DT210" s="40"/>
      <c r="DU210" s="41">
        <f t="shared" si="2052"/>
        <v>0</v>
      </c>
      <c r="DV210" s="40"/>
      <c r="DW210" s="41">
        <f t="shared" si="2053"/>
        <v>0</v>
      </c>
      <c r="DX210" s="40"/>
      <c r="DY210" s="46"/>
      <c r="DZ210" s="45"/>
      <c r="EA210" s="45"/>
      <c r="EB210" s="57"/>
      <c r="EC210" s="46">
        <f t="shared" si="2054"/>
        <v>0</v>
      </c>
      <c r="ED210" s="57"/>
      <c r="EE210" s="57"/>
      <c r="EF210" s="57"/>
      <c r="EG210" s="47">
        <f t="shared" si="2055"/>
        <v>0</v>
      </c>
      <c r="EH210" s="77"/>
      <c r="EI210" s="77"/>
      <c r="EJ210" s="77"/>
      <c r="EK210" s="77"/>
      <c r="EL210" s="47"/>
      <c r="EM210" s="77"/>
      <c r="EN210" s="48">
        <f t="shared" si="2056"/>
        <v>13</v>
      </c>
      <c r="EO210" s="48">
        <f t="shared" si="2056"/>
        <v>514830.25439999992</v>
      </c>
    </row>
    <row r="211" spans="1:145" ht="26.25" customHeight="1" x14ac:dyDescent="0.25">
      <c r="A211" s="34"/>
      <c r="B211" s="34">
        <v>160</v>
      </c>
      <c r="C211" s="153" t="s">
        <v>484</v>
      </c>
      <c r="D211" s="81" t="s">
        <v>485</v>
      </c>
      <c r="E211" s="36">
        <v>17622</v>
      </c>
      <c r="F211" s="37">
        <v>2.58</v>
      </c>
      <c r="G211" s="38"/>
      <c r="H211" s="67">
        <v>1</v>
      </c>
      <c r="I211" s="68"/>
      <c r="J211" s="66">
        <v>1.4</v>
      </c>
      <c r="K211" s="66">
        <v>1.68</v>
      </c>
      <c r="L211" s="66">
        <v>2.23</v>
      </c>
      <c r="M211" s="69">
        <v>2.57</v>
      </c>
      <c r="N211" s="70"/>
      <c r="O211" s="41">
        <f t="shared" si="2001"/>
        <v>0</v>
      </c>
      <c r="P211" s="74"/>
      <c r="Q211" s="41">
        <f t="shared" si="2002"/>
        <v>0</v>
      </c>
      <c r="R211" s="74"/>
      <c r="S211" s="41">
        <f t="shared" si="2003"/>
        <v>0</v>
      </c>
      <c r="T211" s="70"/>
      <c r="U211" s="41">
        <f t="shared" si="2004"/>
        <v>0</v>
      </c>
      <c r="V211" s="70"/>
      <c r="W211" s="41">
        <f t="shared" si="2005"/>
        <v>0</v>
      </c>
      <c r="X211" s="70"/>
      <c r="Y211" s="41">
        <f t="shared" si="2006"/>
        <v>0</v>
      </c>
      <c r="Z211" s="74"/>
      <c r="AA211" s="41">
        <f t="shared" si="2007"/>
        <v>0</v>
      </c>
      <c r="AB211" s="70"/>
      <c r="AC211" s="41">
        <f t="shared" si="2008"/>
        <v>0</v>
      </c>
      <c r="AD211" s="74"/>
      <c r="AE211" s="40">
        <f>SUM(AD211*$E211*$F211*$H211*$K211*$AE$10)</f>
        <v>0</v>
      </c>
      <c r="AF211" s="74"/>
      <c r="AG211" s="40">
        <f t="shared" si="2009"/>
        <v>0</v>
      </c>
      <c r="AH211" s="40"/>
      <c r="AI211" s="43">
        <f t="shared" si="2010"/>
        <v>0</v>
      </c>
      <c r="AJ211" s="40"/>
      <c r="AK211" s="43">
        <f t="shared" si="2011"/>
        <v>0</v>
      </c>
      <c r="AL211" s="40"/>
      <c r="AM211" s="43">
        <f t="shared" si="2012"/>
        <v>0</v>
      </c>
      <c r="AN211" s="40"/>
      <c r="AO211" s="43">
        <f t="shared" si="2013"/>
        <v>0</v>
      </c>
      <c r="AP211" s="40"/>
      <c r="AQ211" s="43">
        <f t="shared" si="2014"/>
        <v>0</v>
      </c>
      <c r="AR211" s="40"/>
      <c r="AS211" s="43">
        <f t="shared" si="2015"/>
        <v>0</v>
      </c>
      <c r="AT211" s="40"/>
      <c r="AU211" s="43">
        <f t="shared" si="2016"/>
        <v>0</v>
      </c>
      <c r="AV211" s="40"/>
      <c r="AW211" s="43">
        <f t="shared" si="2017"/>
        <v>0</v>
      </c>
      <c r="AX211" s="40"/>
      <c r="AY211" s="43">
        <f t="shared" si="2057"/>
        <v>0</v>
      </c>
      <c r="AZ211" s="40"/>
      <c r="BA211" s="43">
        <f t="shared" si="2018"/>
        <v>0</v>
      </c>
      <c r="BB211" s="40"/>
      <c r="BC211" s="43">
        <f t="shared" si="2019"/>
        <v>0</v>
      </c>
      <c r="BD211" s="40"/>
      <c r="BE211" s="43">
        <f t="shared" si="2020"/>
        <v>0</v>
      </c>
      <c r="BF211" s="40">
        <v>1</v>
      </c>
      <c r="BG211" s="43">
        <f t="shared" si="2021"/>
        <v>63650.663999999997</v>
      </c>
      <c r="BH211" s="40"/>
      <c r="BI211" s="43">
        <f t="shared" si="2022"/>
        <v>0</v>
      </c>
      <c r="BJ211" s="40"/>
      <c r="BK211" s="43">
        <f t="shared" si="2023"/>
        <v>0</v>
      </c>
      <c r="BL211" s="40"/>
      <c r="BM211" s="43">
        <f t="shared" si="2024"/>
        <v>0</v>
      </c>
      <c r="BN211" s="76"/>
      <c r="BO211" s="43">
        <f t="shared" si="2025"/>
        <v>0</v>
      </c>
      <c r="BP211" s="40"/>
      <c r="BQ211" s="43">
        <f t="shared" si="2026"/>
        <v>0</v>
      </c>
      <c r="BR211" s="40"/>
      <c r="BS211" s="43">
        <f t="shared" si="2027"/>
        <v>0</v>
      </c>
      <c r="BT211" s="40"/>
      <c r="BU211" s="43">
        <f t="shared" si="2028"/>
        <v>0</v>
      </c>
      <c r="BV211" s="40"/>
      <c r="BW211" s="43">
        <f t="shared" si="2029"/>
        <v>0</v>
      </c>
      <c r="BX211" s="40"/>
      <c r="BY211" s="43">
        <f t="shared" si="2030"/>
        <v>0</v>
      </c>
      <c r="BZ211" s="242"/>
      <c r="CA211" s="43">
        <f t="shared" si="2031"/>
        <v>0</v>
      </c>
      <c r="CB211" s="74"/>
      <c r="CC211" s="43">
        <f t="shared" si="2058"/>
        <v>0</v>
      </c>
      <c r="CD211" s="70"/>
      <c r="CE211" s="43">
        <f t="shared" si="2032"/>
        <v>0</v>
      </c>
      <c r="CF211" s="70"/>
      <c r="CG211" s="43">
        <f t="shared" si="2033"/>
        <v>0</v>
      </c>
      <c r="CH211" s="74"/>
      <c r="CI211" s="43">
        <f t="shared" si="2034"/>
        <v>0</v>
      </c>
      <c r="CJ211" s="74"/>
      <c r="CK211" s="43">
        <f t="shared" si="2035"/>
        <v>0</v>
      </c>
      <c r="CL211" s="70"/>
      <c r="CM211" s="43">
        <f t="shared" si="2036"/>
        <v>0</v>
      </c>
      <c r="CN211" s="70"/>
      <c r="CO211" s="43">
        <f t="shared" si="2037"/>
        <v>0</v>
      </c>
      <c r="CP211" s="74"/>
      <c r="CQ211" s="43">
        <f t="shared" si="2038"/>
        <v>0</v>
      </c>
      <c r="CR211" s="70"/>
      <c r="CS211" s="43">
        <f t="shared" si="2039"/>
        <v>0</v>
      </c>
      <c r="CT211" s="70"/>
      <c r="CU211" s="43">
        <f t="shared" si="2040"/>
        <v>0</v>
      </c>
      <c r="CV211" s="70"/>
      <c r="CW211" s="43">
        <f t="shared" si="2041"/>
        <v>0</v>
      </c>
      <c r="CX211" s="40"/>
      <c r="CY211" s="43">
        <f t="shared" si="2042"/>
        <v>0</v>
      </c>
      <c r="CZ211" s="40"/>
      <c r="DA211" s="43">
        <f t="shared" si="2043"/>
        <v>0</v>
      </c>
      <c r="DB211" s="70"/>
      <c r="DC211" s="43">
        <f t="shared" si="2044"/>
        <v>0</v>
      </c>
      <c r="DD211" s="70"/>
      <c r="DE211" s="40">
        <f t="shared" si="2045"/>
        <v>0</v>
      </c>
      <c r="DF211" s="50"/>
      <c r="DG211" s="40">
        <f t="shared" si="2046"/>
        <v>0</v>
      </c>
      <c r="DH211" s="70"/>
      <c r="DI211" s="40">
        <f t="shared" si="2047"/>
        <v>0</v>
      </c>
      <c r="DJ211" s="70"/>
      <c r="DK211" s="40">
        <f t="shared" si="2048"/>
        <v>0</v>
      </c>
      <c r="DL211" s="57"/>
      <c r="DM211" s="41">
        <f t="shared" si="2049"/>
        <v>0</v>
      </c>
      <c r="DN211" s="40"/>
      <c r="DO211" s="41">
        <f t="shared" si="2050"/>
        <v>0</v>
      </c>
      <c r="DP211" s="70"/>
      <c r="DQ211" s="43">
        <f t="shared" si="2051"/>
        <v>0</v>
      </c>
      <c r="DR211" s="40"/>
      <c r="DS211" s="46"/>
      <c r="DT211" s="40"/>
      <c r="DU211" s="41">
        <f t="shared" si="2052"/>
        <v>0</v>
      </c>
      <c r="DV211" s="40"/>
      <c r="DW211" s="41">
        <f t="shared" si="2053"/>
        <v>0</v>
      </c>
      <c r="DX211" s="40"/>
      <c r="DY211" s="46"/>
      <c r="DZ211" s="45"/>
      <c r="EA211" s="45"/>
      <c r="EB211" s="57"/>
      <c r="EC211" s="46">
        <f t="shared" si="2054"/>
        <v>0</v>
      </c>
      <c r="ED211" s="57"/>
      <c r="EE211" s="57"/>
      <c r="EF211" s="57"/>
      <c r="EG211" s="47">
        <f t="shared" si="2055"/>
        <v>0</v>
      </c>
      <c r="EH211" s="77"/>
      <c r="EI211" s="77"/>
      <c r="EJ211" s="77"/>
      <c r="EK211" s="77"/>
      <c r="EL211" s="47"/>
      <c r="EM211" s="77"/>
      <c r="EN211" s="48">
        <f t="shared" si="2056"/>
        <v>1</v>
      </c>
      <c r="EO211" s="48">
        <f t="shared" si="2056"/>
        <v>63650.663999999997</v>
      </c>
    </row>
    <row r="212" spans="1:145" ht="45" customHeight="1" x14ac:dyDescent="0.25">
      <c r="A212" s="34"/>
      <c r="B212" s="34">
        <v>161</v>
      </c>
      <c r="C212" s="153" t="s">
        <v>486</v>
      </c>
      <c r="D212" s="81" t="s">
        <v>487</v>
      </c>
      <c r="E212" s="36">
        <v>17622</v>
      </c>
      <c r="F212" s="68">
        <v>12.27</v>
      </c>
      <c r="G212" s="38"/>
      <c r="H212" s="67">
        <v>1</v>
      </c>
      <c r="I212" s="68"/>
      <c r="J212" s="66">
        <v>1.4</v>
      </c>
      <c r="K212" s="66">
        <v>1.68</v>
      </c>
      <c r="L212" s="66">
        <v>2.23</v>
      </c>
      <c r="M212" s="69">
        <v>2.57</v>
      </c>
      <c r="N212" s="70"/>
      <c r="O212" s="41">
        <f t="shared" si="2001"/>
        <v>0</v>
      </c>
      <c r="P212" s="74"/>
      <c r="Q212" s="41">
        <f t="shared" si="2002"/>
        <v>0</v>
      </c>
      <c r="R212" s="74"/>
      <c r="S212" s="41">
        <f t="shared" si="2003"/>
        <v>0</v>
      </c>
      <c r="T212" s="70"/>
      <c r="U212" s="41">
        <f t="shared" si="2004"/>
        <v>0</v>
      </c>
      <c r="V212" s="70"/>
      <c r="W212" s="41">
        <f t="shared" si="2005"/>
        <v>0</v>
      </c>
      <c r="X212" s="70"/>
      <c r="Y212" s="41">
        <f t="shared" si="2006"/>
        <v>0</v>
      </c>
      <c r="Z212" s="74"/>
      <c r="AA212" s="41">
        <f t="shared" si="2007"/>
        <v>0</v>
      </c>
      <c r="AB212" s="70"/>
      <c r="AC212" s="41">
        <f t="shared" si="2008"/>
        <v>0</v>
      </c>
      <c r="AD212" s="74"/>
      <c r="AE212" s="40">
        <f>SUM(AD212*$E212*$F212*$H212*$K212*$AE$10)</f>
        <v>0</v>
      </c>
      <c r="AF212" s="74"/>
      <c r="AG212" s="40">
        <f t="shared" si="2009"/>
        <v>0</v>
      </c>
      <c r="AH212" s="40"/>
      <c r="AI212" s="43">
        <f t="shared" si="2010"/>
        <v>0</v>
      </c>
      <c r="AJ212" s="40"/>
      <c r="AK212" s="43">
        <f t="shared" si="2011"/>
        <v>0</v>
      </c>
      <c r="AL212" s="40"/>
      <c r="AM212" s="43">
        <f t="shared" si="2012"/>
        <v>0</v>
      </c>
      <c r="AN212" s="40"/>
      <c r="AO212" s="43">
        <f t="shared" si="2013"/>
        <v>0</v>
      </c>
      <c r="AP212" s="40"/>
      <c r="AQ212" s="43">
        <f t="shared" si="2014"/>
        <v>0</v>
      </c>
      <c r="AR212" s="40"/>
      <c r="AS212" s="43">
        <f t="shared" si="2015"/>
        <v>0</v>
      </c>
      <c r="AT212" s="40"/>
      <c r="AU212" s="43">
        <f t="shared" si="2016"/>
        <v>0</v>
      </c>
      <c r="AV212" s="40"/>
      <c r="AW212" s="43">
        <f t="shared" si="2017"/>
        <v>0</v>
      </c>
      <c r="AX212" s="40"/>
      <c r="AY212" s="43">
        <f t="shared" si="2057"/>
        <v>0</v>
      </c>
      <c r="AZ212" s="40"/>
      <c r="BA212" s="43">
        <f t="shared" si="2018"/>
        <v>0</v>
      </c>
      <c r="BB212" s="40"/>
      <c r="BC212" s="43">
        <f t="shared" si="2019"/>
        <v>0</v>
      </c>
      <c r="BD212" s="40"/>
      <c r="BE212" s="43">
        <f t="shared" si="2020"/>
        <v>0</v>
      </c>
      <c r="BF212" s="40"/>
      <c r="BG212" s="43">
        <f t="shared" si="2021"/>
        <v>0</v>
      </c>
      <c r="BH212" s="40"/>
      <c r="BI212" s="43">
        <f t="shared" si="2022"/>
        <v>0</v>
      </c>
      <c r="BJ212" s="40"/>
      <c r="BK212" s="43">
        <f t="shared" si="2023"/>
        <v>0</v>
      </c>
      <c r="BL212" s="40"/>
      <c r="BM212" s="43">
        <f t="shared" si="2024"/>
        <v>0</v>
      </c>
      <c r="BN212" s="76"/>
      <c r="BO212" s="43">
        <f t="shared" si="2025"/>
        <v>0</v>
      </c>
      <c r="BP212" s="40"/>
      <c r="BQ212" s="43">
        <f t="shared" si="2026"/>
        <v>0</v>
      </c>
      <c r="BR212" s="40"/>
      <c r="BS212" s="43">
        <f t="shared" si="2027"/>
        <v>0</v>
      </c>
      <c r="BT212" s="40"/>
      <c r="BU212" s="43">
        <f t="shared" si="2028"/>
        <v>0</v>
      </c>
      <c r="BV212" s="40"/>
      <c r="BW212" s="43">
        <f t="shared" si="2029"/>
        <v>0</v>
      </c>
      <c r="BX212" s="40"/>
      <c r="BY212" s="43">
        <f t="shared" si="2030"/>
        <v>0</v>
      </c>
      <c r="BZ212" s="242"/>
      <c r="CA212" s="43">
        <f t="shared" si="2031"/>
        <v>0</v>
      </c>
      <c r="CB212" s="74"/>
      <c r="CC212" s="43">
        <f t="shared" si="2058"/>
        <v>0</v>
      </c>
      <c r="CD212" s="70"/>
      <c r="CE212" s="43">
        <f t="shared" si="2032"/>
        <v>0</v>
      </c>
      <c r="CF212" s="70"/>
      <c r="CG212" s="43">
        <f t="shared" si="2033"/>
        <v>0</v>
      </c>
      <c r="CH212" s="74"/>
      <c r="CI212" s="43">
        <f t="shared" si="2034"/>
        <v>0</v>
      </c>
      <c r="CJ212" s="74"/>
      <c r="CK212" s="43">
        <f t="shared" si="2035"/>
        <v>0</v>
      </c>
      <c r="CL212" s="70"/>
      <c r="CM212" s="43">
        <f t="shared" si="2036"/>
        <v>0</v>
      </c>
      <c r="CN212" s="70"/>
      <c r="CO212" s="43">
        <f t="shared" si="2037"/>
        <v>0</v>
      </c>
      <c r="CP212" s="74"/>
      <c r="CQ212" s="43">
        <f t="shared" si="2038"/>
        <v>0</v>
      </c>
      <c r="CR212" s="70"/>
      <c r="CS212" s="43">
        <f t="shared" si="2039"/>
        <v>0</v>
      </c>
      <c r="CT212" s="70"/>
      <c r="CU212" s="43">
        <f t="shared" si="2040"/>
        <v>0</v>
      </c>
      <c r="CV212" s="70"/>
      <c r="CW212" s="43">
        <f t="shared" si="2041"/>
        <v>0</v>
      </c>
      <c r="CX212" s="40"/>
      <c r="CY212" s="43">
        <f t="shared" si="2042"/>
        <v>0</v>
      </c>
      <c r="CZ212" s="70"/>
      <c r="DA212" s="43">
        <f t="shared" si="2043"/>
        <v>0</v>
      </c>
      <c r="DB212" s="70"/>
      <c r="DC212" s="43">
        <f t="shared" si="2044"/>
        <v>0</v>
      </c>
      <c r="DD212" s="70"/>
      <c r="DE212" s="40">
        <f t="shared" si="2045"/>
        <v>0</v>
      </c>
      <c r="DF212" s="50"/>
      <c r="DG212" s="40">
        <f t="shared" si="2046"/>
        <v>0</v>
      </c>
      <c r="DH212" s="70"/>
      <c r="DI212" s="40">
        <f t="shared" si="2047"/>
        <v>0</v>
      </c>
      <c r="DJ212" s="70"/>
      <c r="DK212" s="40">
        <f t="shared" si="2048"/>
        <v>0</v>
      </c>
      <c r="DL212" s="57"/>
      <c r="DM212" s="41">
        <f t="shared" si="2049"/>
        <v>0</v>
      </c>
      <c r="DN212" s="40"/>
      <c r="DO212" s="41">
        <f t="shared" si="2050"/>
        <v>0</v>
      </c>
      <c r="DP212" s="70"/>
      <c r="DQ212" s="43">
        <f t="shared" si="2051"/>
        <v>0</v>
      </c>
      <c r="DR212" s="70"/>
      <c r="DS212" s="46"/>
      <c r="DT212" s="40"/>
      <c r="DU212" s="41">
        <f t="shared" si="2052"/>
        <v>0</v>
      </c>
      <c r="DV212" s="40"/>
      <c r="DW212" s="41">
        <f t="shared" si="2053"/>
        <v>0</v>
      </c>
      <c r="DX212" s="40"/>
      <c r="DY212" s="46"/>
      <c r="DZ212" s="45"/>
      <c r="EA212" s="45"/>
      <c r="EB212" s="57"/>
      <c r="EC212" s="46">
        <f t="shared" si="2054"/>
        <v>0</v>
      </c>
      <c r="ED212" s="57"/>
      <c r="EE212" s="57"/>
      <c r="EF212" s="57"/>
      <c r="EG212" s="47">
        <f t="shared" si="2055"/>
        <v>0</v>
      </c>
      <c r="EH212" s="77"/>
      <c r="EI212" s="77"/>
      <c r="EJ212" s="77"/>
      <c r="EK212" s="77"/>
      <c r="EL212" s="47"/>
      <c r="EM212" s="77"/>
      <c r="EN212" s="48">
        <f t="shared" si="2056"/>
        <v>0</v>
      </c>
      <c r="EO212" s="48">
        <f t="shared" si="2056"/>
        <v>0</v>
      </c>
    </row>
    <row r="213" spans="1:145" s="158" customFormat="1" ht="15" customHeight="1" x14ac:dyDescent="0.25">
      <c r="A213" s="217">
        <v>36</v>
      </c>
      <c r="B213" s="217"/>
      <c r="C213" s="236" t="s">
        <v>488</v>
      </c>
      <c r="D213" s="234" t="s">
        <v>489</v>
      </c>
      <c r="E213" s="228">
        <v>17622</v>
      </c>
      <c r="F213" s="240"/>
      <c r="G213" s="230"/>
      <c r="H213" s="221"/>
      <c r="I213" s="221"/>
      <c r="J213" s="66">
        <v>1.4</v>
      </c>
      <c r="K213" s="66">
        <v>1.68</v>
      </c>
      <c r="L213" s="66">
        <v>2.23</v>
      </c>
      <c r="M213" s="69">
        <v>2.57</v>
      </c>
      <c r="N213" s="231">
        <f t="shared" ref="N213:AM213" si="2059">SUM(N214:N243)</f>
        <v>4</v>
      </c>
      <c r="O213" s="231">
        <f>SUM(O214:O243)</f>
        <v>775649.95200000005</v>
      </c>
      <c r="P213" s="231">
        <f t="shared" ref="P213" si="2060">SUM(P214:P243)</f>
        <v>0</v>
      </c>
      <c r="Q213" s="231">
        <f t="shared" si="2059"/>
        <v>0</v>
      </c>
      <c r="R213" s="231">
        <f t="shared" si="2059"/>
        <v>5</v>
      </c>
      <c r="S213" s="231">
        <f t="shared" si="2059"/>
        <v>49341.599999999999</v>
      </c>
      <c r="T213" s="231">
        <f t="shared" si="2059"/>
        <v>0</v>
      </c>
      <c r="U213" s="231">
        <f t="shared" si="2059"/>
        <v>0</v>
      </c>
      <c r="V213" s="231">
        <f t="shared" si="2059"/>
        <v>48</v>
      </c>
      <c r="W213" s="231">
        <f t="shared" si="2059"/>
        <v>1296089.5850496003</v>
      </c>
      <c r="X213" s="231">
        <f t="shared" si="2059"/>
        <v>0</v>
      </c>
      <c r="Y213" s="231">
        <f t="shared" si="2059"/>
        <v>0</v>
      </c>
      <c r="Z213" s="231">
        <f t="shared" si="2059"/>
        <v>0</v>
      </c>
      <c r="AA213" s="231">
        <f t="shared" si="2059"/>
        <v>0</v>
      </c>
      <c r="AB213" s="231">
        <f t="shared" si="2059"/>
        <v>250</v>
      </c>
      <c r="AC213" s="231">
        <f t="shared" si="2059"/>
        <v>2467080</v>
      </c>
      <c r="AD213" s="231">
        <f t="shared" ref="AD213" si="2061">SUM(AD214:AD243)</f>
        <v>2</v>
      </c>
      <c r="AE213" s="231">
        <f t="shared" si="2059"/>
        <v>23683.968000000001</v>
      </c>
      <c r="AF213" s="231">
        <f t="shared" si="2059"/>
        <v>0</v>
      </c>
      <c r="AG213" s="231">
        <f t="shared" si="2059"/>
        <v>0</v>
      </c>
      <c r="AH213" s="231">
        <f t="shared" si="2059"/>
        <v>5</v>
      </c>
      <c r="AI213" s="231">
        <f t="shared" si="2059"/>
        <v>105786.17002799999</v>
      </c>
      <c r="AJ213" s="231">
        <f t="shared" si="2059"/>
        <v>0</v>
      </c>
      <c r="AK213" s="231">
        <f t="shared" si="2059"/>
        <v>0</v>
      </c>
      <c r="AL213" s="231">
        <f t="shared" si="2059"/>
        <v>375</v>
      </c>
      <c r="AM213" s="231">
        <f t="shared" si="2059"/>
        <v>26276238.141912002</v>
      </c>
      <c r="AN213" s="231">
        <f t="shared" ref="AN213:CY213" si="2062">SUM(AN214:AN243)</f>
        <v>0</v>
      </c>
      <c r="AO213" s="231">
        <f t="shared" si="2062"/>
        <v>0</v>
      </c>
      <c r="AP213" s="231">
        <f t="shared" si="2062"/>
        <v>348</v>
      </c>
      <c r="AQ213" s="231">
        <f t="shared" si="2062"/>
        <v>5076508.9934592005</v>
      </c>
      <c r="AR213" s="231">
        <f t="shared" si="2062"/>
        <v>350</v>
      </c>
      <c r="AS213" s="231">
        <f t="shared" si="2062"/>
        <v>3453912</v>
      </c>
      <c r="AT213" s="231">
        <f t="shared" si="2062"/>
        <v>63</v>
      </c>
      <c r="AU213" s="231">
        <f t="shared" si="2062"/>
        <v>3264193.5973415999</v>
      </c>
      <c r="AV213" s="231">
        <f t="shared" si="2062"/>
        <v>100</v>
      </c>
      <c r="AW213" s="231">
        <f t="shared" si="2062"/>
        <v>986831.99999999988</v>
      </c>
      <c r="AX213" s="231">
        <f t="shared" si="2062"/>
        <v>861</v>
      </c>
      <c r="AY213" s="231">
        <f t="shared" si="2062"/>
        <v>15316329.357489603</v>
      </c>
      <c r="AZ213" s="231">
        <f t="shared" si="2062"/>
        <v>0</v>
      </c>
      <c r="BA213" s="231">
        <f t="shared" si="2062"/>
        <v>0</v>
      </c>
      <c r="BB213" s="231">
        <f t="shared" si="2062"/>
        <v>3</v>
      </c>
      <c r="BC213" s="231">
        <f t="shared" si="2062"/>
        <v>132250.8120912</v>
      </c>
      <c r="BD213" s="231">
        <f t="shared" si="2062"/>
        <v>0</v>
      </c>
      <c r="BE213" s="231">
        <f t="shared" si="2062"/>
        <v>0</v>
      </c>
      <c r="BF213" s="231">
        <f t="shared" si="2062"/>
        <v>0</v>
      </c>
      <c r="BG213" s="231">
        <f t="shared" si="2062"/>
        <v>0</v>
      </c>
      <c r="BH213" s="231">
        <f t="shared" si="2062"/>
        <v>0</v>
      </c>
      <c r="BI213" s="231">
        <f t="shared" si="2062"/>
        <v>0</v>
      </c>
      <c r="BJ213" s="231">
        <f t="shared" si="2062"/>
        <v>0</v>
      </c>
      <c r="BK213" s="231">
        <f t="shared" si="2062"/>
        <v>0</v>
      </c>
      <c r="BL213" s="231">
        <f t="shared" si="2062"/>
        <v>0</v>
      </c>
      <c r="BM213" s="231">
        <f t="shared" si="2062"/>
        <v>0</v>
      </c>
      <c r="BN213" s="231">
        <f t="shared" si="2062"/>
        <v>0</v>
      </c>
      <c r="BO213" s="231">
        <f t="shared" si="2062"/>
        <v>0</v>
      </c>
      <c r="BP213" s="231">
        <f t="shared" si="2062"/>
        <v>30</v>
      </c>
      <c r="BQ213" s="231">
        <f t="shared" si="2062"/>
        <v>296049.59999999998</v>
      </c>
      <c r="BR213" s="231">
        <f t="shared" si="2062"/>
        <v>0</v>
      </c>
      <c r="BS213" s="231">
        <f t="shared" si="2062"/>
        <v>0</v>
      </c>
      <c r="BT213" s="231">
        <f t="shared" si="2062"/>
        <v>0</v>
      </c>
      <c r="BU213" s="231">
        <f t="shared" si="2062"/>
        <v>0</v>
      </c>
      <c r="BV213" s="231">
        <f t="shared" si="2062"/>
        <v>0</v>
      </c>
      <c r="BW213" s="231">
        <f t="shared" si="2062"/>
        <v>0</v>
      </c>
      <c r="BX213" s="231">
        <f t="shared" si="2062"/>
        <v>30</v>
      </c>
      <c r="BY213" s="231">
        <f t="shared" si="2062"/>
        <v>296049.59999999998</v>
      </c>
      <c r="BZ213" s="231">
        <f t="shared" si="2062"/>
        <v>17</v>
      </c>
      <c r="CA213" s="231">
        <f t="shared" si="2062"/>
        <v>535849.77600000007</v>
      </c>
      <c r="CB213" s="231">
        <f t="shared" si="2062"/>
        <v>131</v>
      </c>
      <c r="CC213" s="231">
        <f t="shared" si="2062"/>
        <v>1553076.2016</v>
      </c>
      <c r="CD213" s="231">
        <f t="shared" si="2062"/>
        <v>0</v>
      </c>
      <c r="CE213" s="231">
        <f t="shared" si="2062"/>
        <v>0</v>
      </c>
      <c r="CF213" s="231">
        <f t="shared" si="2062"/>
        <v>100</v>
      </c>
      <c r="CG213" s="231">
        <f t="shared" si="2062"/>
        <v>1184198.3999999999</v>
      </c>
      <c r="CH213" s="231">
        <f t="shared" si="2062"/>
        <v>0</v>
      </c>
      <c r="CI213" s="231">
        <f t="shared" si="2062"/>
        <v>0</v>
      </c>
      <c r="CJ213" s="231">
        <f t="shared" si="2062"/>
        <v>0</v>
      </c>
      <c r="CK213" s="231">
        <f t="shared" si="2062"/>
        <v>0</v>
      </c>
      <c r="CL213" s="231">
        <f t="shared" si="2062"/>
        <v>25</v>
      </c>
      <c r="CM213" s="231">
        <f t="shared" si="2062"/>
        <v>296049.59999999998</v>
      </c>
      <c r="CN213" s="231">
        <f t="shared" si="2062"/>
        <v>0</v>
      </c>
      <c r="CO213" s="231">
        <f t="shared" si="2062"/>
        <v>0</v>
      </c>
      <c r="CP213" s="231">
        <f t="shared" si="2062"/>
        <v>0</v>
      </c>
      <c r="CQ213" s="231">
        <f t="shared" si="2062"/>
        <v>0</v>
      </c>
      <c r="CR213" s="231">
        <f t="shared" si="2062"/>
        <v>0</v>
      </c>
      <c r="CS213" s="231">
        <f t="shared" si="2062"/>
        <v>0</v>
      </c>
      <c r="CT213" s="231">
        <f t="shared" si="2062"/>
        <v>0</v>
      </c>
      <c r="CU213" s="231">
        <f t="shared" si="2062"/>
        <v>0</v>
      </c>
      <c r="CV213" s="231">
        <f t="shared" si="2062"/>
        <v>0</v>
      </c>
      <c r="CW213" s="231">
        <f t="shared" si="2062"/>
        <v>0</v>
      </c>
      <c r="CX213" s="231">
        <f t="shared" si="2062"/>
        <v>250</v>
      </c>
      <c r="CY213" s="231">
        <f t="shared" si="2062"/>
        <v>2960496</v>
      </c>
      <c r="CZ213" s="231">
        <f t="shared" ref="CZ213:EO213" si="2063">SUM(CZ214:CZ243)</f>
        <v>0</v>
      </c>
      <c r="DA213" s="231">
        <f t="shared" si="2063"/>
        <v>0</v>
      </c>
      <c r="DB213" s="231">
        <f t="shared" si="2063"/>
        <v>0</v>
      </c>
      <c r="DC213" s="231">
        <f t="shared" si="2063"/>
        <v>0</v>
      </c>
      <c r="DD213" s="231">
        <f t="shared" si="2063"/>
        <v>0</v>
      </c>
      <c r="DE213" s="231">
        <f t="shared" si="2063"/>
        <v>0</v>
      </c>
      <c r="DF213" s="231">
        <f t="shared" si="2063"/>
        <v>0</v>
      </c>
      <c r="DG213" s="231">
        <f t="shared" si="2063"/>
        <v>0</v>
      </c>
      <c r="DH213" s="231">
        <f t="shared" si="2063"/>
        <v>0</v>
      </c>
      <c r="DI213" s="231">
        <f t="shared" si="2063"/>
        <v>0</v>
      </c>
      <c r="DJ213" s="231">
        <f t="shared" si="2063"/>
        <v>0</v>
      </c>
      <c r="DK213" s="231">
        <f t="shared" si="2063"/>
        <v>0</v>
      </c>
      <c r="DL213" s="231">
        <f t="shared" si="2063"/>
        <v>0</v>
      </c>
      <c r="DM213" s="231">
        <f t="shared" si="2063"/>
        <v>0</v>
      </c>
      <c r="DN213" s="231">
        <f t="shared" si="2063"/>
        <v>0</v>
      </c>
      <c r="DO213" s="231">
        <f t="shared" si="2063"/>
        <v>0</v>
      </c>
      <c r="DP213" s="231">
        <f t="shared" si="2063"/>
        <v>0</v>
      </c>
      <c r="DQ213" s="231">
        <f t="shared" si="2063"/>
        <v>0</v>
      </c>
      <c r="DR213" s="231">
        <f t="shared" si="2063"/>
        <v>0</v>
      </c>
      <c r="DS213" s="231">
        <f t="shared" si="2063"/>
        <v>0</v>
      </c>
      <c r="DT213" s="231">
        <f t="shared" si="2063"/>
        <v>0</v>
      </c>
      <c r="DU213" s="231">
        <f t="shared" si="2063"/>
        <v>0</v>
      </c>
      <c r="DV213" s="231">
        <f t="shared" si="2063"/>
        <v>0</v>
      </c>
      <c r="DW213" s="231">
        <f t="shared" si="2063"/>
        <v>0</v>
      </c>
      <c r="DX213" s="231">
        <f t="shared" si="2063"/>
        <v>0</v>
      </c>
      <c r="DY213" s="231">
        <f t="shared" si="2063"/>
        <v>0</v>
      </c>
      <c r="DZ213" s="231">
        <f t="shared" si="2063"/>
        <v>0</v>
      </c>
      <c r="EA213" s="231">
        <f t="shared" si="2063"/>
        <v>0</v>
      </c>
      <c r="EB213" s="231">
        <f t="shared" si="2063"/>
        <v>0</v>
      </c>
      <c r="EC213" s="231">
        <f t="shared" si="2063"/>
        <v>0</v>
      </c>
      <c r="ED213" s="231">
        <f t="shared" si="2063"/>
        <v>0</v>
      </c>
      <c r="EE213" s="231">
        <f t="shared" si="2063"/>
        <v>0</v>
      </c>
      <c r="EF213" s="231"/>
      <c r="EG213" s="231"/>
      <c r="EH213" s="231"/>
      <c r="EI213" s="231"/>
      <c r="EJ213" s="231"/>
      <c r="EK213" s="231"/>
      <c r="EL213" s="231"/>
      <c r="EM213" s="231"/>
      <c r="EN213" s="231">
        <f t="shared" si="2063"/>
        <v>2997</v>
      </c>
      <c r="EO213" s="231">
        <f t="shared" si="2063"/>
        <v>66345665.354971208</v>
      </c>
    </row>
    <row r="214" spans="1:145" ht="30" customHeight="1" x14ac:dyDescent="0.25">
      <c r="A214" s="190"/>
      <c r="B214" s="190">
        <v>162</v>
      </c>
      <c r="C214" s="156" t="s">
        <v>490</v>
      </c>
      <c r="D214" s="208" t="s">
        <v>491</v>
      </c>
      <c r="E214" s="192">
        <v>17622</v>
      </c>
      <c r="F214" s="193">
        <v>7.86</v>
      </c>
      <c r="G214" s="194"/>
      <c r="H214" s="211">
        <v>1</v>
      </c>
      <c r="I214" s="212"/>
      <c r="J214" s="66">
        <v>1.4</v>
      </c>
      <c r="K214" s="66">
        <v>1.68</v>
      </c>
      <c r="L214" s="66">
        <v>2.23</v>
      </c>
      <c r="M214" s="69">
        <v>2.57</v>
      </c>
      <c r="N214" s="63">
        <v>4</v>
      </c>
      <c r="O214" s="41">
        <f t="shared" ref="O214:O215" si="2064">(N214*$E214*$F214*$H214*$J214*O$10)</f>
        <v>775649.95200000005</v>
      </c>
      <c r="P214" s="213"/>
      <c r="Q214" s="41">
        <f t="shared" ref="Q214:Q215" si="2065">(P214*$E214*$F214*$H214*$J214*Q$10)</f>
        <v>0</v>
      </c>
      <c r="R214" s="197"/>
      <c r="S214" s="41">
        <f t="shared" ref="S214:S215" si="2066">(R214*$E214*$F214*$H214*$J214*S$10)</f>
        <v>0</v>
      </c>
      <c r="T214" s="63"/>
      <c r="U214" s="41">
        <f t="shared" ref="U214:U215" si="2067">(T214*$E214*$F214*$H214*$J214*U$10)</f>
        <v>0</v>
      </c>
      <c r="V214" s="63">
        <v>0</v>
      </c>
      <c r="W214" s="41">
        <f t="shared" ref="W214:W215" si="2068">(V214*$E214*$F214*$H214*$J214*W$10)</f>
        <v>0</v>
      </c>
      <c r="X214" s="63"/>
      <c r="Y214" s="41">
        <f t="shared" ref="Y214:Y215" si="2069">(X214*$E214*$F214*$H214*$J214*Y$10)</f>
        <v>0</v>
      </c>
      <c r="Z214" s="197"/>
      <c r="AA214" s="41">
        <f t="shared" ref="AA214:AA215" si="2070">(Z214*$E214*$F214*$H214*$J214*AA$10)</f>
        <v>0</v>
      </c>
      <c r="AB214" s="63"/>
      <c r="AC214" s="41">
        <f t="shared" ref="AC214:AC215" si="2071">(AB214*$E214*$F214*$H214*$J214*AC$10)</f>
        <v>0</v>
      </c>
      <c r="AD214" s="197"/>
      <c r="AE214" s="63">
        <f>SUM(AD214*$E214*$F214*$H214*$K214*$AE$10)</f>
        <v>0</v>
      </c>
      <c r="AF214" s="196"/>
      <c r="AG214" s="63">
        <f t="shared" ref="AG214:AG215" si="2072">SUM(AF214*$E214*$F214*$H214*$K214)</f>
        <v>0</v>
      </c>
      <c r="AH214" s="40"/>
      <c r="AI214" s="43">
        <f t="shared" ref="AI214:AI215" si="2073">(AH214*$E214*$F214*$H214*$J214*AI$10)</f>
        <v>0</v>
      </c>
      <c r="AJ214" s="40"/>
      <c r="AK214" s="43">
        <f t="shared" ref="AK214:AK215" si="2074">(AJ214*$E214*$F214*$H214*$J214*AK$10)</f>
        <v>0</v>
      </c>
      <c r="AL214" s="40"/>
      <c r="AM214" s="43">
        <f t="shared" ref="AM214:AM215" si="2075">(AL214*$E214*$F214*$H214*$J214*AM$10)</f>
        <v>0</v>
      </c>
      <c r="AN214" s="40"/>
      <c r="AO214" s="43">
        <f t="shared" ref="AO214:AO215" si="2076">(AN214*$E214*$F214*$H214*$J214*AO$10)</f>
        <v>0</v>
      </c>
      <c r="AP214" s="40"/>
      <c r="AQ214" s="43">
        <f t="shared" ref="AQ214:AQ215" si="2077">(AP214*$E214*$F214*$H214*$J214*AQ$10)</f>
        <v>0</v>
      </c>
      <c r="AR214" s="40"/>
      <c r="AS214" s="43">
        <f t="shared" ref="AS214:AS215" si="2078">(AR214*$E214*$F214*$H214*$J214*AS$10)</f>
        <v>0</v>
      </c>
      <c r="AT214" s="40"/>
      <c r="AU214" s="43">
        <f t="shared" ref="AU214:AU215" si="2079">(AT214*$E214*$F214*$H214*$J214*AU$10)</f>
        <v>0</v>
      </c>
      <c r="AV214" s="40"/>
      <c r="AW214" s="43">
        <f t="shared" ref="AW214:AW215" si="2080">(AV214*$E214*$F214*$H214*$J214*AW$10)</f>
        <v>0</v>
      </c>
      <c r="AX214" s="40">
        <v>13</v>
      </c>
      <c r="AY214" s="43">
        <f t="shared" ref="AY214:AY215" si="2081">(AX214*$E214*$F214*$H214*$J214*AY$10)</f>
        <v>2520862.3439999996</v>
      </c>
      <c r="AZ214" s="40"/>
      <c r="BA214" s="43">
        <f t="shared" ref="BA214:BA215" si="2082">(AZ214*$E214*$F214*$H214*$J214*BA$10)</f>
        <v>0</v>
      </c>
      <c r="BB214" s="40"/>
      <c r="BC214" s="43">
        <f t="shared" ref="BC214:BC215" si="2083">(BB214*$E214*$F214*$H214*$J214*BC$10)</f>
        <v>0</v>
      </c>
      <c r="BD214" s="40"/>
      <c r="BE214" s="43">
        <f t="shared" ref="BE214:BE215" si="2084">(BD214*$E214*$F214*$H214*$J214*BE$10)</f>
        <v>0</v>
      </c>
      <c r="BF214" s="40"/>
      <c r="BG214" s="43">
        <f t="shared" ref="BG214:BG215" si="2085">(BF214*$E214*$F214*$H214*$J214*BG$10)</f>
        <v>0</v>
      </c>
      <c r="BH214" s="40"/>
      <c r="BI214" s="43">
        <f t="shared" ref="BI214:BI215" si="2086">(BH214*$E214*$F214*$H214*$J214*BI$10)</f>
        <v>0</v>
      </c>
      <c r="BJ214" s="40"/>
      <c r="BK214" s="43">
        <f t="shared" ref="BK214:BK215" si="2087">(BJ214*$E214*$F214*$H214*$J214*BK$10)</f>
        <v>0</v>
      </c>
      <c r="BL214" s="40"/>
      <c r="BM214" s="43">
        <f t="shared" ref="BM214:BM215" si="2088">(BL214*$E214*$F214*$H214*$J214*BM$10)</f>
        <v>0</v>
      </c>
      <c r="BN214" s="76"/>
      <c r="BO214" s="43">
        <f t="shared" ref="BO214:BO215" si="2089">(BN214*$E214*$F214*$H214*$J214*BO$10)</f>
        <v>0</v>
      </c>
      <c r="BP214" s="40"/>
      <c r="BQ214" s="43">
        <f t="shared" ref="BQ214:BQ215" si="2090">(BP214*$E214*$F214*$H214*$J214*BQ$10)</f>
        <v>0</v>
      </c>
      <c r="BR214" s="40"/>
      <c r="BS214" s="43">
        <f t="shared" ref="BS214:BS215" si="2091">(BR214*$E214*$F214*$H214*$J214*BS$10)</f>
        <v>0</v>
      </c>
      <c r="BT214" s="40"/>
      <c r="BU214" s="43">
        <f t="shared" ref="BU214:BU215" si="2092">(BT214*$E214*$F214*$H214*$J214*BU$10)</f>
        <v>0</v>
      </c>
      <c r="BV214" s="40"/>
      <c r="BW214" s="43">
        <f t="shared" ref="BW214:BW215" si="2093">(BV214*$E214*$F214*$H214*$J214*BW$10)</f>
        <v>0</v>
      </c>
      <c r="BX214" s="40"/>
      <c r="BY214" s="43">
        <f t="shared" ref="BY214:BY215" si="2094">(BX214*$E214*$F214*$H214*$J214*BY$10)</f>
        <v>0</v>
      </c>
      <c r="BZ214" s="40">
        <v>2</v>
      </c>
      <c r="CA214" s="43">
        <f t="shared" ref="CA214:CA215" si="2095">(BZ214*$E214*$F214*$H214*$J214*CA$10)</f>
        <v>387824.97600000002</v>
      </c>
      <c r="CB214" s="197"/>
      <c r="CC214" s="41">
        <f t="shared" ref="CC214:CC215" si="2096">SUM(CB214*$E214*$F214*$H214*$K214*CC$10)</f>
        <v>0</v>
      </c>
      <c r="CD214" s="63"/>
      <c r="CE214" s="41">
        <f t="shared" ref="CE214:CE215" si="2097">SUM(CD214*$E214*$F214*$H214*$K214*CE$10)</f>
        <v>0</v>
      </c>
      <c r="CF214" s="63"/>
      <c r="CG214" s="41">
        <f t="shared" ref="CG214:CG215" si="2098">SUM(CF214*$E214*$F214*$H214*$K214*CG$10)</f>
        <v>0</v>
      </c>
      <c r="CH214" s="197"/>
      <c r="CI214" s="41">
        <f t="shared" ref="CI214:CI215" si="2099">SUM(CH214*$E214*$F214*$H214*$K214*CI$10)</f>
        <v>0</v>
      </c>
      <c r="CJ214" s="197"/>
      <c r="CK214" s="41">
        <f t="shared" ref="CK214:CK215" si="2100">SUM(CJ214*$E214*$F214*$H214*$K214*CK$10)</f>
        <v>0</v>
      </c>
      <c r="CL214" s="63"/>
      <c r="CM214" s="41">
        <f t="shared" ref="CM214:CM215" si="2101">SUM(CL214*$E214*$F214*$H214*$K214*CM$10)</f>
        <v>0</v>
      </c>
      <c r="CN214" s="63"/>
      <c r="CO214" s="41">
        <f t="shared" ref="CO214:CO215" si="2102">SUM(CN214*$E214*$F214*$H214*$K214*CO$10)</f>
        <v>0</v>
      </c>
      <c r="CP214" s="197"/>
      <c r="CQ214" s="41">
        <f t="shared" ref="CQ214:CQ215" si="2103">SUM(CP214*$E214*$F214*$H214*$K214*CQ$10)</f>
        <v>0</v>
      </c>
      <c r="CR214" s="63"/>
      <c r="CS214" s="41">
        <f t="shared" ref="CS214:CS215" si="2104">SUM(CR214*$E214*$F214*$H214*$K214*CS$10)</f>
        <v>0</v>
      </c>
      <c r="CT214" s="63"/>
      <c r="CU214" s="41">
        <f t="shared" ref="CU214:CU215" si="2105">SUM(CT214*$E214*$F214*$H214*$K214*CU$10)</f>
        <v>0</v>
      </c>
      <c r="CV214" s="63"/>
      <c r="CW214" s="41">
        <f t="shared" ref="CW214:CW215" si="2106">SUM(CV214*$E214*$F214*$H214*$K214*CW$10)</f>
        <v>0</v>
      </c>
      <c r="CX214" s="63"/>
      <c r="CY214" s="41">
        <f t="shared" ref="CY214:CY215" si="2107">SUM(CX214*$E214*$F214*$H214*$K214*CY$10)</f>
        <v>0</v>
      </c>
      <c r="CZ214" s="63"/>
      <c r="DA214" s="41">
        <f t="shared" ref="DA214:DA215" si="2108">SUM(CZ214*$E214*$F214*$H214*$K214*DA$10)</f>
        <v>0</v>
      </c>
      <c r="DB214" s="63"/>
      <c r="DC214" s="41">
        <f t="shared" ref="DC214:DC215" si="2109">SUM(DB214*$E214*$F214*$H214*$K214*DC$10)</f>
        <v>0</v>
      </c>
      <c r="DD214" s="63"/>
      <c r="DE214" s="63">
        <f t="shared" ref="DE214:DE215" si="2110">SUM(DD214*$E214*$F214*$H214*$K214*DE$10)</f>
        <v>0</v>
      </c>
      <c r="DF214" s="197"/>
      <c r="DG214" s="63">
        <f t="shared" ref="DG214:DG215" si="2111">SUM(DF214*$E214*$F214*$H214*$K214*DG$10)</f>
        <v>0</v>
      </c>
      <c r="DH214" s="63"/>
      <c r="DI214" s="63">
        <f t="shared" ref="DI214:DI215" si="2112">SUM(DH214*$E214*$F214*$H214*$L214*DI$10)</f>
        <v>0</v>
      </c>
      <c r="DJ214" s="63"/>
      <c r="DK214" s="63">
        <f t="shared" ref="DK214:DK215" si="2113">SUM(DJ214*$E214*$F214*$H214*$M214*DK$10)</f>
        <v>0</v>
      </c>
      <c r="DL214" s="63"/>
      <c r="DM214" s="41">
        <f t="shared" ref="DM214:DM215" si="2114">(DL214*$E214*$F214*$H214*$J214*DM$10)</f>
        <v>0</v>
      </c>
      <c r="DN214" s="63"/>
      <c r="DO214" s="41">
        <f t="shared" ref="DO214:DO215" si="2115">(DN214*$E214*$F214*$H214*$J214*DO$10)</f>
        <v>0</v>
      </c>
      <c r="DP214" s="63"/>
      <c r="DQ214" s="41">
        <f t="shared" ref="DQ214:DQ215" si="2116">SUM(DP214*$E214*$F214*$H214)</f>
        <v>0</v>
      </c>
      <c r="DR214" s="63"/>
      <c r="DS214" s="196"/>
      <c r="DT214" s="63"/>
      <c r="DU214" s="41">
        <f t="shared" ref="DU214:DU215" si="2117">(DT214*$E214*$F214*$H214*$J214*DU$10)</f>
        <v>0</v>
      </c>
      <c r="DV214" s="63"/>
      <c r="DW214" s="41">
        <f t="shared" ref="DW214:DW215" si="2118">(DV214*$E214*$F214*$H214*$J214*DW$10)</f>
        <v>0</v>
      </c>
      <c r="DX214" s="63"/>
      <c r="DY214" s="196"/>
      <c r="DZ214" s="64"/>
      <c r="EA214" s="64"/>
      <c r="EB214" s="200"/>
      <c r="EC214" s="196">
        <f t="shared" ref="EC214:EC215" si="2119">(EB214*$E214*$F214*$H214*$J214)</f>
        <v>0</v>
      </c>
      <c r="ED214" s="200"/>
      <c r="EE214" s="200"/>
      <c r="EF214" s="200"/>
      <c r="EG214" s="47">
        <f t="shared" ref="EG214:EG215" si="2120">(EF214*$E214*$F214*$H214*$J214)</f>
        <v>0</v>
      </c>
      <c r="EH214" s="77"/>
      <c r="EI214" s="77"/>
      <c r="EJ214" s="77"/>
      <c r="EK214" s="77"/>
      <c r="EL214" s="47"/>
      <c r="EM214" s="77"/>
      <c r="EN214" s="198">
        <f t="shared" ref="EN214:EO243" si="2121">SUM(N214,P214,R214,T214,V214,X214,Z214,AB214,AD214,AF214,AH214,AJ214,AL214,AN214,AP214,AR214,AT214,AV214,AX214,AZ214,BB214,BD214,BF214,BH214,BJ214,BL214,BN214,BP214,BR214,BT214,BV214,BX214,BZ214,CB214,CD214,CF214,CH214,CJ214,CL214,CN214,CP214,CR214,CT214,CV214,CX214,CZ214,DB214,DD214,DF214,DH214,DJ214,DL214,DN214,DP214,DR214,DT214,DV214,DX214,DZ214,EB214,ED214,EF214,EH214,EJ214,EL214)</f>
        <v>19</v>
      </c>
      <c r="EO214" s="198">
        <f t="shared" si="2121"/>
        <v>3684337.2719999999</v>
      </c>
    </row>
    <row r="215" spans="1:145" ht="57" customHeight="1" x14ac:dyDescent="0.25">
      <c r="A215" s="34"/>
      <c r="B215" s="34">
        <v>163</v>
      </c>
      <c r="C215" s="153" t="s">
        <v>492</v>
      </c>
      <c r="D215" s="80" t="s">
        <v>493</v>
      </c>
      <c r="E215" s="36">
        <v>17622</v>
      </c>
      <c r="F215" s="37">
        <v>0.56000000000000005</v>
      </c>
      <c r="G215" s="38"/>
      <c r="H215" s="67">
        <v>1</v>
      </c>
      <c r="I215" s="68"/>
      <c r="J215" s="66">
        <v>1.4</v>
      </c>
      <c r="K215" s="66">
        <v>1.68</v>
      </c>
      <c r="L215" s="66">
        <v>2.23</v>
      </c>
      <c r="M215" s="69">
        <v>2.57</v>
      </c>
      <c r="N215" s="40"/>
      <c r="O215" s="41">
        <f t="shared" si="2064"/>
        <v>0</v>
      </c>
      <c r="P215" s="91"/>
      <c r="Q215" s="41">
        <f t="shared" si="2065"/>
        <v>0</v>
      </c>
      <c r="R215" s="46"/>
      <c r="S215" s="41">
        <f t="shared" si="2066"/>
        <v>0</v>
      </c>
      <c r="T215" s="40"/>
      <c r="U215" s="41">
        <f t="shared" si="2067"/>
        <v>0</v>
      </c>
      <c r="V215" s="40">
        <v>0</v>
      </c>
      <c r="W215" s="41">
        <f t="shared" si="2068"/>
        <v>0</v>
      </c>
      <c r="X215" s="40"/>
      <c r="Y215" s="41">
        <f t="shared" si="2069"/>
        <v>0</v>
      </c>
      <c r="Z215" s="44"/>
      <c r="AA215" s="41">
        <f t="shared" si="2070"/>
        <v>0</v>
      </c>
      <c r="AB215" s="40"/>
      <c r="AC215" s="41">
        <f t="shared" si="2071"/>
        <v>0</v>
      </c>
      <c r="AD215" s="44"/>
      <c r="AE215" s="40">
        <f>SUM(AD215*$E215*$F215*$H215*$K215*$AE$10)</f>
        <v>0</v>
      </c>
      <c r="AF215" s="46">
        <v>0</v>
      </c>
      <c r="AG215" s="40">
        <f t="shared" si="2072"/>
        <v>0</v>
      </c>
      <c r="AH215" s="40"/>
      <c r="AI215" s="43">
        <f t="shared" si="2073"/>
        <v>0</v>
      </c>
      <c r="AJ215" s="40">
        <v>0</v>
      </c>
      <c r="AK215" s="43">
        <f t="shared" si="2074"/>
        <v>0</v>
      </c>
      <c r="AL215" s="40"/>
      <c r="AM215" s="43">
        <f t="shared" si="2075"/>
        <v>0</v>
      </c>
      <c r="AN215" s="40"/>
      <c r="AO215" s="43">
        <f t="shared" si="2076"/>
        <v>0</v>
      </c>
      <c r="AP215" s="40"/>
      <c r="AQ215" s="43">
        <f t="shared" si="2077"/>
        <v>0</v>
      </c>
      <c r="AR215" s="40"/>
      <c r="AS215" s="43">
        <f t="shared" si="2078"/>
        <v>0</v>
      </c>
      <c r="AT215" s="40"/>
      <c r="AU215" s="43">
        <f t="shared" si="2079"/>
        <v>0</v>
      </c>
      <c r="AV215" s="40"/>
      <c r="AW215" s="43">
        <f t="shared" si="2080"/>
        <v>0</v>
      </c>
      <c r="AX215" s="40">
        <v>0</v>
      </c>
      <c r="AY215" s="43">
        <f t="shared" si="2081"/>
        <v>0</v>
      </c>
      <c r="AZ215" s="40"/>
      <c r="BA215" s="43">
        <f t="shared" si="2082"/>
        <v>0</v>
      </c>
      <c r="BB215" s="40"/>
      <c r="BC215" s="43">
        <f t="shared" si="2083"/>
        <v>0</v>
      </c>
      <c r="BD215" s="40"/>
      <c r="BE215" s="43">
        <f t="shared" si="2084"/>
        <v>0</v>
      </c>
      <c r="BF215" s="40"/>
      <c r="BG215" s="43">
        <f t="shared" si="2085"/>
        <v>0</v>
      </c>
      <c r="BH215" s="40"/>
      <c r="BI215" s="43">
        <f t="shared" si="2086"/>
        <v>0</v>
      </c>
      <c r="BJ215" s="40"/>
      <c r="BK215" s="43">
        <f t="shared" si="2087"/>
        <v>0</v>
      </c>
      <c r="BL215" s="40"/>
      <c r="BM215" s="43">
        <f t="shared" si="2088"/>
        <v>0</v>
      </c>
      <c r="BN215" s="76"/>
      <c r="BO215" s="43">
        <f t="shared" si="2089"/>
        <v>0</v>
      </c>
      <c r="BP215" s="40"/>
      <c r="BQ215" s="43">
        <f t="shared" si="2090"/>
        <v>0</v>
      </c>
      <c r="BR215" s="40">
        <v>0</v>
      </c>
      <c r="BS215" s="43">
        <f t="shared" si="2091"/>
        <v>0</v>
      </c>
      <c r="BT215" s="40"/>
      <c r="BU215" s="43">
        <f t="shared" si="2092"/>
        <v>0</v>
      </c>
      <c r="BV215" s="40"/>
      <c r="BW215" s="43">
        <f t="shared" si="2093"/>
        <v>0</v>
      </c>
      <c r="BX215" s="40"/>
      <c r="BY215" s="43">
        <f t="shared" si="2094"/>
        <v>0</v>
      </c>
      <c r="BZ215" s="40"/>
      <c r="CA215" s="43">
        <f t="shared" si="2095"/>
        <v>0</v>
      </c>
      <c r="CB215" s="44"/>
      <c r="CC215" s="43">
        <f t="shared" si="2096"/>
        <v>0</v>
      </c>
      <c r="CD215" s="40"/>
      <c r="CE215" s="43">
        <f t="shared" si="2097"/>
        <v>0</v>
      </c>
      <c r="CF215" s="40"/>
      <c r="CG215" s="43">
        <f t="shared" si="2098"/>
        <v>0</v>
      </c>
      <c r="CH215" s="44"/>
      <c r="CI215" s="43">
        <f t="shared" si="2099"/>
        <v>0</v>
      </c>
      <c r="CJ215" s="44"/>
      <c r="CK215" s="43">
        <f t="shared" si="2100"/>
        <v>0</v>
      </c>
      <c r="CL215" s="40"/>
      <c r="CM215" s="43">
        <f t="shared" si="2101"/>
        <v>0</v>
      </c>
      <c r="CN215" s="40"/>
      <c r="CO215" s="43">
        <f t="shared" si="2102"/>
        <v>0</v>
      </c>
      <c r="CP215" s="44"/>
      <c r="CQ215" s="43">
        <f t="shared" si="2103"/>
        <v>0</v>
      </c>
      <c r="CR215" s="40"/>
      <c r="CS215" s="43">
        <f t="shared" si="2104"/>
        <v>0</v>
      </c>
      <c r="CT215" s="40">
        <v>0</v>
      </c>
      <c r="CU215" s="43">
        <f t="shared" si="2105"/>
        <v>0</v>
      </c>
      <c r="CV215" s="40"/>
      <c r="CW215" s="43">
        <f t="shared" si="2106"/>
        <v>0</v>
      </c>
      <c r="CX215" s="40"/>
      <c r="CY215" s="43">
        <f t="shared" si="2107"/>
        <v>0</v>
      </c>
      <c r="CZ215" s="40"/>
      <c r="DA215" s="43">
        <f t="shared" si="2108"/>
        <v>0</v>
      </c>
      <c r="DB215" s="40"/>
      <c r="DC215" s="43">
        <f t="shared" si="2109"/>
        <v>0</v>
      </c>
      <c r="DD215" s="40"/>
      <c r="DE215" s="40">
        <f t="shared" si="2110"/>
        <v>0</v>
      </c>
      <c r="DF215" s="44">
        <v>0</v>
      </c>
      <c r="DG215" s="40">
        <f t="shared" si="2111"/>
        <v>0</v>
      </c>
      <c r="DH215" s="40"/>
      <c r="DI215" s="40">
        <f t="shared" si="2112"/>
        <v>0</v>
      </c>
      <c r="DJ215" s="40"/>
      <c r="DK215" s="40">
        <f t="shared" si="2113"/>
        <v>0</v>
      </c>
      <c r="DL215" s="40"/>
      <c r="DM215" s="41">
        <f t="shared" si="2114"/>
        <v>0</v>
      </c>
      <c r="DN215" s="40"/>
      <c r="DO215" s="41">
        <f t="shared" si="2115"/>
        <v>0</v>
      </c>
      <c r="DP215" s="40"/>
      <c r="DQ215" s="43">
        <f t="shared" si="2116"/>
        <v>0</v>
      </c>
      <c r="DR215" s="40"/>
      <c r="DS215" s="46"/>
      <c r="DT215" s="40"/>
      <c r="DU215" s="41">
        <f t="shared" si="2117"/>
        <v>0</v>
      </c>
      <c r="DV215" s="40"/>
      <c r="DW215" s="41">
        <f t="shared" si="2118"/>
        <v>0</v>
      </c>
      <c r="DX215" s="40"/>
      <c r="DY215" s="46"/>
      <c r="DZ215" s="45"/>
      <c r="EA215" s="45"/>
      <c r="EB215" s="57"/>
      <c r="EC215" s="46">
        <f t="shared" si="2119"/>
        <v>0</v>
      </c>
      <c r="ED215" s="57"/>
      <c r="EE215" s="57"/>
      <c r="EF215" s="57"/>
      <c r="EG215" s="47">
        <f t="shared" si="2120"/>
        <v>0</v>
      </c>
      <c r="EH215" s="77"/>
      <c r="EI215" s="77"/>
      <c r="EJ215" s="77"/>
      <c r="EK215" s="77"/>
      <c r="EL215" s="47"/>
      <c r="EM215" s="77"/>
      <c r="EN215" s="48">
        <f t="shared" si="2121"/>
        <v>0</v>
      </c>
      <c r="EO215" s="48">
        <f t="shared" si="2121"/>
        <v>0</v>
      </c>
    </row>
    <row r="216" spans="1:145" ht="57" customHeight="1" x14ac:dyDescent="0.25">
      <c r="A216" s="34"/>
      <c r="B216" s="34">
        <v>164</v>
      </c>
      <c r="C216" s="24" t="s">
        <v>494</v>
      </c>
      <c r="D216" s="84" t="s">
        <v>495</v>
      </c>
      <c r="E216" s="36">
        <v>17622</v>
      </c>
      <c r="F216" s="86">
        <v>0.45</v>
      </c>
      <c r="G216" s="173">
        <v>0.3</v>
      </c>
      <c r="H216" s="67">
        <v>1</v>
      </c>
      <c r="I216" s="68"/>
      <c r="J216" s="66">
        <v>1.4</v>
      </c>
      <c r="K216" s="66">
        <v>1.68</v>
      </c>
      <c r="L216" s="66">
        <v>2.23</v>
      </c>
      <c r="M216" s="69">
        <v>2.57</v>
      </c>
      <c r="N216" s="40"/>
      <c r="O216" s="40">
        <f>(N216*$E216*$F216*((1-$G216)+$G216*$J216*$H216*O$10))</f>
        <v>0</v>
      </c>
      <c r="P216" s="91"/>
      <c r="Q216" s="40">
        <f>(P216*$E216*$F216*((1-$G216)+$G216*$J216*$H216*Q$10))</f>
        <v>0</v>
      </c>
      <c r="R216" s="44"/>
      <c r="S216" s="40">
        <f>(R216*$E216*$F216*((1-$G216)+$G216*$J216*$H216*S$10))</f>
        <v>0</v>
      </c>
      <c r="T216" s="40"/>
      <c r="U216" s="40">
        <f>(T216*$E216*$F216*((1-$G216)+$G216*$J216*$H216*U$10))</f>
        <v>0</v>
      </c>
      <c r="V216" s="40">
        <v>0</v>
      </c>
      <c r="W216" s="40">
        <f>(V216*$E216*$F216*((1-$G216)+$G216*$J216*$H216*W$10))</f>
        <v>0</v>
      </c>
      <c r="X216" s="40"/>
      <c r="Y216" s="40">
        <f>(X216*$E216*$F216*((1-$G216)+$G216*$J216*$H216*Y$10))</f>
        <v>0</v>
      </c>
      <c r="Z216" s="44"/>
      <c r="AA216" s="40">
        <f>(Z216*$E216*$F216*((1-$G216)+$G216*$J216*$H216*AA$10))</f>
        <v>0</v>
      </c>
      <c r="AB216" s="40"/>
      <c r="AC216" s="40">
        <f>(AB216*$E216*$F216*((1-$G216)+$G216*$J216*$H216*AC$10))</f>
        <v>0</v>
      </c>
      <c r="AD216" s="44"/>
      <c r="AE216" s="40">
        <f>(AD216*$E216*$F216*((1-$G216)+$G216*$K216*$H216*AE$10))</f>
        <v>0</v>
      </c>
      <c r="AF216" s="46"/>
      <c r="AG216" s="40">
        <f>(AF216*$E216*$F216*((1-$G216)+$G216*$K216*$H216*AG$10))</f>
        <v>0</v>
      </c>
      <c r="AH216" s="40"/>
      <c r="AI216" s="40">
        <f>(AH216*$E216*$F216*((1-$G216)+$G216*$J216*$H216*AI$10))</f>
        <v>0</v>
      </c>
      <c r="AJ216" s="40"/>
      <c r="AK216" s="40">
        <f>(AJ216*$E216*$F216*((1-$G216)+$G216*$J216*$H216*AK$10))</f>
        <v>0</v>
      </c>
      <c r="AL216" s="40"/>
      <c r="AM216" s="40">
        <f>(AL216*$E216*$F216*((1-$G216)+$G216*$J216*$H216*AM$10))</f>
        <v>0</v>
      </c>
      <c r="AN216" s="40"/>
      <c r="AO216" s="40">
        <f>(AN216*$E216*$F216*((1-$G216)+$G216*$J216*$H216*AO$10))</f>
        <v>0</v>
      </c>
      <c r="AP216" s="40"/>
      <c r="AQ216" s="40">
        <f>(AP216*$E216*$F216*((1-$G216)+$G216*$J216*$H216*AQ$10))</f>
        <v>0</v>
      </c>
      <c r="AR216" s="40"/>
      <c r="AS216" s="40">
        <f>(AR216*$E216*$F216*((1-$G216)+$G216*$J216*$H216*AS$10))</f>
        <v>0</v>
      </c>
      <c r="AT216" s="40"/>
      <c r="AU216" s="40">
        <f>(AT216*$E216*$F216*((1-$G216)+$G216*$J216*$H216*AU$10))</f>
        <v>0</v>
      </c>
      <c r="AV216" s="40"/>
      <c r="AW216" s="40">
        <f>(AV216*$E216*$F216*((1-$G216)+$G216*$J216*$H216*AW$10))</f>
        <v>0</v>
      </c>
      <c r="AX216" s="40">
        <v>0</v>
      </c>
      <c r="AY216" s="40">
        <f>(AX216*$E216*$F216*((1-$G216)+$G216*$J216*$H216*AY$10))</f>
        <v>0</v>
      </c>
      <c r="AZ216" s="40"/>
      <c r="BA216" s="40">
        <f>(AZ216*$E216*$F216*((1-$G216)+$G216*$J216*$H216*BA$10))</f>
        <v>0</v>
      </c>
      <c r="BB216" s="40"/>
      <c r="BC216" s="40">
        <f>(BB216*$E216*$F216*((1-$G216)+$G216*$J216*$H216*BC$10))</f>
        <v>0</v>
      </c>
      <c r="BD216" s="40"/>
      <c r="BE216" s="40">
        <f>(BD216*$E216*$F216*((1-$G216)+$G216*$J216*$H216*BE$10))</f>
        <v>0</v>
      </c>
      <c r="BF216" s="40"/>
      <c r="BG216" s="40">
        <f>(BF216*$E216*$F216*((1-$G216)+$G216*$J216*$H216*BG$10))</f>
        <v>0</v>
      </c>
      <c r="BH216" s="40"/>
      <c r="BI216" s="40">
        <f>(BH216*$E216*$F216*((1-$G216)+$G216*$J216*$H216*BI$10))</f>
        <v>0</v>
      </c>
      <c r="BJ216" s="40"/>
      <c r="BK216" s="40">
        <f>(BJ216*$E216*$F216*((1-$G216)+$G216*$J216*$H216*BK$10))</f>
        <v>0</v>
      </c>
      <c r="BL216" s="40"/>
      <c r="BM216" s="40">
        <f>(BL216*$E216*$F216*((1-$G216)+$G216*$J216*$H216*BM$10))</f>
        <v>0</v>
      </c>
      <c r="BN216" s="76"/>
      <c r="BO216" s="40">
        <f>(BN216*$E216*$F216*((1-$G216)+$G216*$J216*$H216*BO$10))</f>
        <v>0</v>
      </c>
      <c r="BP216" s="40"/>
      <c r="BQ216" s="40">
        <f>(BP216*$E216*$F216*((1-$G216)+$G216*$J216*$H216*BQ$10))</f>
        <v>0</v>
      </c>
      <c r="BR216" s="40"/>
      <c r="BS216" s="40">
        <f>(BR216*$E216*$F216*((1-$G216)+$G216*$J216*$H216*BS$10))</f>
        <v>0</v>
      </c>
      <c r="BT216" s="40"/>
      <c r="BU216" s="40">
        <f>(BT216*$E216*$F216*((1-$G216)+$G216*$J216*$H216*BU$10))</f>
        <v>0</v>
      </c>
      <c r="BV216" s="40"/>
      <c r="BW216" s="40">
        <f>(BV216*$E216*$F216*((1-$G216)+$G216*$J216*$H216*BW$10))</f>
        <v>0</v>
      </c>
      <c r="BX216" s="40"/>
      <c r="BY216" s="40">
        <f>(BX216*$E216*$F216*((1-$G216)+$G216*$J216*$H216*BY$10))</f>
        <v>0</v>
      </c>
      <c r="BZ216" s="40"/>
      <c r="CA216" s="40">
        <f>(BZ216*$E216*$F216*((1-$G216)+$G216*$J216*$H216*CA$10))</f>
        <v>0</v>
      </c>
      <c r="CB216" s="40"/>
      <c r="CC216" s="40">
        <f>(CB216*$E216*$F216*((1-$G216)+$G216*$K216*$H216*CC$10))</f>
        <v>0</v>
      </c>
      <c r="CD216" s="40"/>
      <c r="CE216" s="40">
        <f>(CD216*$E216*$F216*((1-$G216)+$G216*$K216*$H216*CE$10))</f>
        <v>0</v>
      </c>
      <c r="CF216" s="40"/>
      <c r="CG216" s="40">
        <f>(CF216*$E216*$F216*((1-$G216)+$G216*$K216*$H216*CG$10))</f>
        <v>0</v>
      </c>
      <c r="CH216" s="44"/>
      <c r="CI216" s="40">
        <f>(CH216*$E216*$F216*((1-$G216)+$G216*$K216*$H216*CI$10))</f>
        <v>0</v>
      </c>
      <c r="CJ216" s="44"/>
      <c r="CK216" s="40">
        <f>(CJ216*$E216*$F216*((1-$G216)+$G216*$K216*$H216*CK$10))</f>
        <v>0</v>
      </c>
      <c r="CL216" s="40"/>
      <c r="CM216" s="40">
        <f>(CL216*$E216*$F216*((1-$G216)+$G216*$K216*$H216*CM$10))</f>
        <v>0</v>
      </c>
      <c r="CN216" s="40"/>
      <c r="CO216" s="40">
        <f>(CN216*$E216*$F216*((1-$G216)+$G216*$K216*$H216*CO$10))</f>
        <v>0</v>
      </c>
      <c r="CP216" s="44"/>
      <c r="CQ216" s="40">
        <f>(CP216*$E216*$F216*((1-$G216)+$G216*$K216*$H216*CQ$10))</f>
        <v>0</v>
      </c>
      <c r="CR216" s="40"/>
      <c r="CS216" s="40">
        <f>(CR216*$E216*$F216*((1-$G216)+$G216*$K216*$H216*CS$10))</f>
        <v>0</v>
      </c>
      <c r="CT216" s="40"/>
      <c r="CU216" s="40">
        <f>(CT216*$E216*$F216*((1-$G216)+$G216*$K216*$H216*CU$10))</f>
        <v>0</v>
      </c>
      <c r="CV216" s="40"/>
      <c r="CW216" s="40">
        <f>(CV216*$E216*$F216*((1-$G216)+$G216*$K216*$H216*CW$10))</f>
        <v>0</v>
      </c>
      <c r="CX216" s="40"/>
      <c r="CY216" s="40">
        <f>(CX216*$E216*$F216*((1-$G216)+$G216*$K216*$H216*CY$10))</f>
        <v>0</v>
      </c>
      <c r="CZ216" s="40"/>
      <c r="DA216" s="40">
        <f>(CZ216*$E216*$F216*((1-$G216)+$G216*$K216*$H216*DA$10))</f>
        <v>0</v>
      </c>
      <c r="DB216" s="40"/>
      <c r="DC216" s="40">
        <f>(DB216*$E216*$F216*((1-$G216)+$G216*$K216*$H216*DC$10))</f>
        <v>0</v>
      </c>
      <c r="DD216" s="40"/>
      <c r="DE216" s="40">
        <f>(DD216*$E216*$F216*((1-$G216)+$G216*$K216*$H216*DE$10))</f>
        <v>0</v>
      </c>
      <c r="DF216" s="44"/>
      <c r="DG216" s="40">
        <f>(DF216*$E216*$F216*((1-$G216)+$G216*$K216*$H216*DG$10))</f>
        <v>0</v>
      </c>
      <c r="DH216" s="40"/>
      <c r="DI216" s="40">
        <f>(DH216*$E216*$F216*((1-$G216)+$G216*$L216*$H216*DI$10))</f>
        <v>0</v>
      </c>
      <c r="DJ216" s="40"/>
      <c r="DK216" s="40">
        <f>(DJ216*$E216*$F216*((1-$G216)+$G216*$M216*$H216*DK$10))</f>
        <v>0</v>
      </c>
      <c r="DL216" s="40"/>
      <c r="DM216" s="40">
        <f>(DL216*$E216*$F216*((1-$G216)+$G216*$J216*$H216*DM$10))</f>
        <v>0</v>
      </c>
      <c r="DN216" s="40"/>
      <c r="DO216" s="40">
        <f>(DN216*$E216*$F216*((1-$G216)+$G216*$J216*$H216*DO$10))</f>
        <v>0</v>
      </c>
      <c r="DP216" s="40"/>
      <c r="DQ216" s="40">
        <f>(DP216*$E216*$F216*((1-$G216)+$G216*$H216*DQ$10))</f>
        <v>0</v>
      </c>
      <c r="DR216" s="40"/>
      <c r="DS216" s="46"/>
      <c r="DT216" s="40"/>
      <c r="DU216" s="40">
        <f>(DT216*$E216*$F216*((1-$G216)+$G216*$J216*$H216*DU$10))</f>
        <v>0</v>
      </c>
      <c r="DV216" s="40"/>
      <c r="DW216" s="40">
        <f>(DV216*$E216*$F216*((1-$G216)+$G216*$J216*$H216*DW$10))</f>
        <v>0</v>
      </c>
      <c r="DX216" s="40"/>
      <c r="DY216" s="40">
        <f>(DX216*$E216*$F216*((1-$G216)+$G216*$K216*$H216*DY$10))</f>
        <v>0</v>
      </c>
      <c r="DZ216" s="45"/>
      <c r="EA216" s="40">
        <f>(DZ216*$E216*$F216*((1-$G216)+$G216*$J216*$H216*EA$10))</f>
        <v>0</v>
      </c>
      <c r="EB216" s="57"/>
      <c r="EC216" s="40">
        <f>(EB216*$E216*$F216*((1-$G216)+$G216*$J216*$H216*EC$10))</f>
        <v>0</v>
      </c>
      <c r="ED216" s="57"/>
      <c r="EE216" s="40">
        <f>(ED216*$E216*$F216*((1-$G216)+$G216*$H216*EE$10))</f>
        <v>0</v>
      </c>
      <c r="EF216" s="57"/>
      <c r="EG216" s="40">
        <f>(EF216/12*2*$E216*$F216*((1-$G216)+$G216*$J216*$H216))</f>
        <v>0</v>
      </c>
      <c r="EH216" s="40"/>
      <c r="EI216" s="40"/>
      <c r="EJ216" s="40"/>
      <c r="EK216" s="40"/>
      <c r="EL216" s="40"/>
      <c r="EM216" s="40"/>
      <c r="EN216" s="48">
        <f t="shared" si="2121"/>
        <v>0</v>
      </c>
      <c r="EO216" s="48">
        <f t="shared" si="2121"/>
        <v>0</v>
      </c>
    </row>
    <row r="217" spans="1:145" s="158" customFormat="1" ht="56.45" customHeight="1" x14ac:dyDescent="0.25">
      <c r="A217" s="34"/>
      <c r="B217" s="34">
        <v>165</v>
      </c>
      <c r="C217" s="153" t="s">
        <v>496</v>
      </c>
      <c r="D217" s="81" t="s">
        <v>497</v>
      </c>
      <c r="E217" s="36">
        <v>17622</v>
      </c>
      <c r="F217" s="37">
        <v>0.46</v>
      </c>
      <c r="G217" s="38"/>
      <c r="H217" s="67">
        <v>1</v>
      </c>
      <c r="I217" s="68"/>
      <c r="J217" s="66">
        <v>1.4</v>
      </c>
      <c r="K217" s="66">
        <v>1.68</v>
      </c>
      <c r="L217" s="66">
        <v>2.23</v>
      </c>
      <c r="M217" s="69">
        <v>2.57</v>
      </c>
      <c r="N217" s="40"/>
      <c r="O217" s="41">
        <f t="shared" ref="O217:O219" si="2122">(N217*$E217*$F217*$H217*$J217*O$10)</f>
        <v>0</v>
      </c>
      <c r="P217" s="91"/>
      <c r="Q217" s="41">
        <f t="shared" ref="Q217:Q219" si="2123">(P217*$E217*$F217*$H217*$J217*Q$10)</f>
        <v>0</v>
      </c>
      <c r="R217" s="44"/>
      <c r="S217" s="41">
        <f t="shared" ref="S217:S219" si="2124">(R217*$E217*$F217*$H217*$J217*S$10)</f>
        <v>0</v>
      </c>
      <c r="T217" s="40"/>
      <c r="U217" s="41">
        <f t="shared" ref="U217:U219" si="2125">(T217*$E217*$F217*$H217*$J217*U$10)</f>
        <v>0</v>
      </c>
      <c r="V217" s="40">
        <v>0</v>
      </c>
      <c r="W217" s="41">
        <f t="shared" ref="W217:W219" si="2126">(V217*$E217*$F217*$H217*$J217*W$10)</f>
        <v>0</v>
      </c>
      <c r="X217" s="40"/>
      <c r="Y217" s="41">
        <f t="shared" ref="Y217:Y219" si="2127">(X217*$E217*$F217*$H217*$J217*Y$10)</f>
        <v>0</v>
      </c>
      <c r="Z217" s="44"/>
      <c r="AA217" s="41">
        <f t="shared" ref="AA217:AA219" si="2128">(Z217*$E217*$F217*$H217*$J217*AA$10)</f>
        <v>0</v>
      </c>
      <c r="AB217" s="40"/>
      <c r="AC217" s="41">
        <f t="shared" ref="AC217:AC219" si="2129">(AB217*$E217*$F217*$H217*$J217*AC$10)</f>
        <v>0</v>
      </c>
      <c r="AD217" s="44"/>
      <c r="AE217" s="40">
        <f>SUM(AD217*$E217*$F217*$H217*$K217*$AE$10)</f>
        <v>0</v>
      </c>
      <c r="AF217" s="46">
        <v>0</v>
      </c>
      <c r="AG217" s="40">
        <f t="shared" ref="AG217:AG219" si="2130">SUM(AF217*$E217*$F217*$H217*$K217)</f>
        <v>0</v>
      </c>
      <c r="AH217" s="40"/>
      <c r="AI217" s="43">
        <f t="shared" ref="AI217:AI219" si="2131">(AH217*$E217*$F217*$H217*$J217*AI$10)</f>
        <v>0</v>
      </c>
      <c r="AJ217" s="40">
        <v>0</v>
      </c>
      <c r="AK217" s="43">
        <f t="shared" ref="AK217:AK219" si="2132">(AJ217*$E217*$F217*$H217*$J217*AK$10)</f>
        <v>0</v>
      </c>
      <c r="AL217" s="92"/>
      <c r="AM217" s="43">
        <f t="shared" ref="AM217:AM219" si="2133">(AL217*$E217*$F217*$H217*$J217*AM$10)</f>
        <v>0</v>
      </c>
      <c r="AN217" s="40"/>
      <c r="AO217" s="43">
        <f t="shared" ref="AO217:AO219" si="2134">(AN217*$E217*$F217*$H217*$J217*AO$10)</f>
        <v>0</v>
      </c>
      <c r="AP217" s="40"/>
      <c r="AQ217" s="43">
        <f t="shared" ref="AQ217:AQ219" si="2135">(AP217*$E217*$F217*$H217*$J217*AQ$10)</f>
        <v>0</v>
      </c>
      <c r="AR217" s="40"/>
      <c r="AS217" s="43">
        <f t="shared" ref="AS217:AS219" si="2136">(AR217*$E217*$F217*$H217*$J217*AS$10)</f>
        <v>0</v>
      </c>
      <c r="AT217" s="40"/>
      <c r="AU217" s="43">
        <f t="shared" ref="AU217:AU219" si="2137">(AT217*$E217*$F217*$H217*$J217*AU$10)</f>
        <v>0</v>
      </c>
      <c r="AV217" s="40"/>
      <c r="AW217" s="43">
        <f t="shared" ref="AW217:AW219" si="2138">(AV217*$E217*$F217*$H217*$J217*AW$10)</f>
        <v>0</v>
      </c>
      <c r="AX217" s="40">
        <v>0</v>
      </c>
      <c r="AY217" s="43">
        <f t="shared" ref="AY217:AY219" si="2139">(AX217*$E217*$F217*$H217*$J217*AY$10)</f>
        <v>0</v>
      </c>
      <c r="AZ217" s="40"/>
      <c r="BA217" s="43">
        <f t="shared" ref="BA217:BA219" si="2140">(AZ217*$E217*$F217*$H217*$J217*BA$10)</f>
        <v>0</v>
      </c>
      <c r="BB217" s="40"/>
      <c r="BC217" s="43">
        <f t="shared" ref="BC217:BC219" si="2141">(BB217*$E217*$F217*$H217*$J217*BC$10)</f>
        <v>0</v>
      </c>
      <c r="BD217" s="40"/>
      <c r="BE217" s="43">
        <f t="shared" ref="BE217:BE219" si="2142">(BD217*$E217*$F217*$H217*$J217*BE$10)</f>
        <v>0</v>
      </c>
      <c r="BF217" s="40"/>
      <c r="BG217" s="43">
        <f t="shared" ref="BG217:BG219" si="2143">(BF217*$E217*$F217*$H217*$J217*BG$10)</f>
        <v>0</v>
      </c>
      <c r="BH217" s="40"/>
      <c r="BI217" s="43">
        <f t="shared" ref="BI217:BI219" si="2144">(BH217*$E217*$F217*$H217*$J217*BI$10)</f>
        <v>0</v>
      </c>
      <c r="BJ217" s="40"/>
      <c r="BK217" s="43">
        <f t="shared" ref="BK217:BK219" si="2145">(BJ217*$E217*$F217*$H217*$J217*BK$10)</f>
        <v>0</v>
      </c>
      <c r="BL217" s="40"/>
      <c r="BM217" s="43">
        <f t="shared" ref="BM217:BM219" si="2146">(BL217*$E217*$F217*$H217*$J217*BM$10)</f>
        <v>0</v>
      </c>
      <c r="BN217" s="76"/>
      <c r="BO217" s="43">
        <f t="shared" ref="BO217:BO219" si="2147">(BN217*$E217*$F217*$H217*$J217*BO$10)</f>
        <v>0</v>
      </c>
      <c r="BP217" s="40"/>
      <c r="BQ217" s="43">
        <f t="shared" ref="BQ217:BQ219" si="2148">(BP217*$E217*$F217*$H217*$J217*BQ$10)</f>
        <v>0</v>
      </c>
      <c r="BR217" s="40"/>
      <c r="BS217" s="43">
        <f t="shared" ref="BS217:BS219" si="2149">(BR217*$E217*$F217*$H217*$J217*BS$10)</f>
        <v>0</v>
      </c>
      <c r="BT217" s="40"/>
      <c r="BU217" s="43">
        <f t="shared" ref="BU217:BU219" si="2150">(BT217*$E217*$F217*$H217*$J217*BU$10)</f>
        <v>0</v>
      </c>
      <c r="BV217" s="40"/>
      <c r="BW217" s="43">
        <f t="shared" ref="BW217:BW219" si="2151">(BV217*$E217*$F217*$H217*$J217*BW$10)</f>
        <v>0</v>
      </c>
      <c r="BX217" s="40"/>
      <c r="BY217" s="43">
        <f t="shared" ref="BY217:BY219" si="2152">(BX217*$E217*$F217*$H217*$J217*BY$10)</f>
        <v>0</v>
      </c>
      <c r="BZ217" s="40"/>
      <c r="CA217" s="43">
        <f t="shared" ref="CA217:CA219" si="2153">(BZ217*$E217*$F217*$H217*$J217*CA$10)</f>
        <v>0</v>
      </c>
      <c r="CB217" s="40">
        <v>1</v>
      </c>
      <c r="CC217" s="43">
        <f t="shared" ref="CC217:CC219" si="2154">SUM(CB217*$E217*$F217*$H217*$K217*CC$10)</f>
        <v>13618.2816</v>
      </c>
      <c r="CD217" s="40"/>
      <c r="CE217" s="43">
        <f t="shared" ref="CE217:CE219" si="2155">SUM(CD217*$E217*$F217*$H217*$K217*CE$10)</f>
        <v>0</v>
      </c>
      <c r="CF217" s="40"/>
      <c r="CG217" s="43">
        <f t="shared" ref="CG217:CG219" si="2156">SUM(CF217*$E217*$F217*$H217*$K217*CG$10)</f>
        <v>0</v>
      </c>
      <c r="CH217" s="44"/>
      <c r="CI217" s="43">
        <f t="shared" ref="CI217:CI219" si="2157">SUM(CH217*$E217*$F217*$H217*$K217*CI$10)</f>
        <v>0</v>
      </c>
      <c r="CJ217" s="44"/>
      <c r="CK217" s="43">
        <f t="shared" ref="CK217:CK219" si="2158">SUM(CJ217*$E217*$F217*$H217*$K217*CK$10)</f>
        <v>0</v>
      </c>
      <c r="CL217" s="40"/>
      <c r="CM217" s="43">
        <f t="shared" ref="CM217:CM219" si="2159">SUM(CL217*$E217*$F217*$H217*$K217*CM$10)</f>
        <v>0</v>
      </c>
      <c r="CN217" s="40"/>
      <c r="CO217" s="43">
        <f t="shared" ref="CO217:CO219" si="2160">SUM(CN217*$E217*$F217*$H217*$K217*CO$10)</f>
        <v>0</v>
      </c>
      <c r="CP217" s="44"/>
      <c r="CQ217" s="43">
        <f t="shared" ref="CQ217:CQ219" si="2161">SUM(CP217*$E217*$F217*$H217*$K217*CQ$10)</f>
        <v>0</v>
      </c>
      <c r="CR217" s="40"/>
      <c r="CS217" s="43">
        <f t="shared" ref="CS217:CS219" si="2162">SUM(CR217*$E217*$F217*$H217*$K217*CS$10)</f>
        <v>0</v>
      </c>
      <c r="CT217" s="40">
        <v>0</v>
      </c>
      <c r="CU217" s="43">
        <f t="shared" ref="CU217:CU219" si="2163">SUM(CT217*$E217*$F217*$H217*$K217*CU$10)</f>
        <v>0</v>
      </c>
      <c r="CV217" s="40"/>
      <c r="CW217" s="43">
        <f t="shared" ref="CW217:CW219" si="2164">SUM(CV217*$E217*$F217*$H217*$K217*CW$10)</f>
        <v>0</v>
      </c>
      <c r="CX217" s="40"/>
      <c r="CY217" s="43">
        <f t="shared" ref="CY217:CY219" si="2165">SUM(CX217*$E217*$F217*$H217*$K217*CY$10)</f>
        <v>0</v>
      </c>
      <c r="CZ217" s="40"/>
      <c r="DA217" s="43">
        <f t="shared" ref="DA217:DA219" si="2166">SUM(CZ217*$E217*$F217*$H217*$K217*DA$10)</f>
        <v>0</v>
      </c>
      <c r="DB217" s="40"/>
      <c r="DC217" s="43">
        <f t="shared" ref="DC217:DC219" si="2167">SUM(DB217*$E217*$F217*$H217*$K217*DC$10)</f>
        <v>0</v>
      </c>
      <c r="DD217" s="40"/>
      <c r="DE217" s="40">
        <f t="shared" ref="DE217:DE219" si="2168">SUM(DD217*$E217*$F217*$H217*$K217*DE$10)</f>
        <v>0</v>
      </c>
      <c r="DF217" s="44"/>
      <c r="DG217" s="40">
        <f t="shared" ref="DG217:DG219" si="2169">SUM(DF217*$E217*$F217*$H217*$K217*DG$10)</f>
        <v>0</v>
      </c>
      <c r="DH217" s="40"/>
      <c r="DI217" s="40">
        <f t="shared" ref="DI217:DI219" si="2170">SUM(DH217*$E217*$F217*$H217*$L217*DI$10)</f>
        <v>0</v>
      </c>
      <c r="DJ217" s="40"/>
      <c r="DK217" s="40">
        <f t="shared" ref="DK217:DK219" si="2171">SUM(DJ217*$E217*$F217*$H217*$M217*DK$10)</f>
        <v>0</v>
      </c>
      <c r="DL217" s="93"/>
      <c r="DM217" s="41">
        <f t="shared" ref="DM217:DM219" si="2172">(DL217*$E217*$F217*$H217*$J217*DM$10)</f>
        <v>0</v>
      </c>
      <c r="DN217" s="40"/>
      <c r="DO217" s="41">
        <f t="shared" ref="DO217:DO219" si="2173">(DN217*$E217*$F217*$H217*$J217*DO$10)</f>
        <v>0</v>
      </c>
      <c r="DP217" s="40"/>
      <c r="DQ217" s="43">
        <f t="shared" ref="DQ217:DQ219" si="2174">SUM(DP217*$E217*$F217*$H217)</f>
        <v>0</v>
      </c>
      <c r="DR217" s="40"/>
      <c r="DS217" s="46"/>
      <c r="DT217" s="40"/>
      <c r="DU217" s="41">
        <f t="shared" ref="DU217:DU219" si="2175">(DT217*$E217*$F217*$H217*$J217*DU$10)</f>
        <v>0</v>
      </c>
      <c r="DV217" s="40"/>
      <c r="DW217" s="41">
        <f t="shared" ref="DW217:DW219" si="2176">(DV217*$E217*$F217*$H217*$J217*DW$10)</f>
        <v>0</v>
      </c>
      <c r="DX217" s="40"/>
      <c r="DY217" s="46"/>
      <c r="DZ217" s="45"/>
      <c r="EA217" s="45"/>
      <c r="EB217" s="57"/>
      <c r="EC217" s="46">
        <f t="shared" ref="EC217:EC219" si="2177">(EB217*$E217*$F217*$H217*$J217)</f>
        <v>0</v>
      </c>
      <c r="ED217" s="57"/>
      <c r="EE217" s="57"/>
      <c r="EF217" s="57"/>
      <c r="EG217" s="47">
        <f t="shared" ref="EG217:EG219" si="2178">(EF217*$E217*$F217*$H217*$J217)</f>
        <v>0</v>
      </c>
      <c r="EH217" s="77"/>
      <c r="EI217" s="77"/>
      <c r="EJ217" s="77"/>
      <c r="EK217" s="77"/>
      <c r="EL217" s="47"/>
      <c r="EM217" s="77"/>
      <c r="EN217" s="48">
        <f t="shared" si="2121"/>
        <v>1</v>
      </c>
      <c r="EO217" s="48">
        <f t="shared" si="2121"/>
        <v>13618.2816</v>
      </c>
    </row>
    <row r="218" spans="1:145" ht="30" customHeight="1" x14ac:dyDescent="0.25">
      <c r="A218" s="34"/>
      <c r="B218" s="34">
        <v>166</v>
      </c>
      <c r="C218" s="153" t="s">
        <v>498</v>
      </c>
      <c r="D218" s="81" t="s">
        <v>499</v>
      </c>
      <c r="E218" s="36">
        <v>17622</v>
      </c>
      <c r="F218" s="89">
        <v>7.4</v>
      </c>
      <c r="G218" s="38"/>
      <c r="H218" s="67">
        <v>1</v>
      </c>
      <c r="I218" s="68"/>
      <c r="J218" s="66">
        <v>1.4</v>
      </c>
      <c r="K218" s="66">
        <v>1.68</v>
      </c>
      <c r="L218" s="66">
        <v>2.23</v>
      </c>
      <c r="M218" s="69">
        <v>2.57</v>
      </c>
      <c r="N218" s="40"/>
      <c r="O218" s="41">
        <f t="shared" si="2122"/>
        <v>0</v>
      </c>
      <c r="P218" s="91"/>
      <c r="Q218" s="41">
        <f t="shared" si="2123"/>
        <v>0</v>
      </c>
      <c r="R218" s="44"/>
      <c r="S218" s="41">
        <f t="shared" si="2124"/>
        <v>0</v>
      </c>
      <c r="T218" s="40"/>
      <c r="U218" s="41">
        <f t="shared" si="2125"/>
        <v>0</v>
      </c>
      <c r="V218" s="40">
        <v>0</v>
      </c>
      <c r="W218" s="41">
        <f t="shared" si="2126"/>
        <v>0</v>
      </c>
      <c r="X218" s="40"/>
      <c r="Y218" s="41">
        <f t="shared" si="2127"/>
        <v>0</v>
      </c>
      <c r="Z218" s="44"/>
      <c r="AA218" s="41">
        <f t="shared" si="2128"/>
        <v>0</v>
      </c>
      <c r="AB218" s="40"/>
      <c r="AC218" s="41">
        <f t="shared" si="2129"/>
        <v>0</v>
      </c>
      <c r="AD218" s="44"/>
      <c r="AE218" s="40">
        <f>SUM(AD218*$E218*$F218*$H218*$K218*$AE$10)</f>
        <v>0</v>
      </c>
      <c r="AF218" s="46"/>
      <c r="AG218" s="40">
        <f t="shared" si="2130"/>
        <v>0</v>
      </c>
      <c r="AH218" s="40"/>
      <c r="AI218" s="43">
        <f t="shared" si="2131"/>
        <v>0</v>
      </c>
      <c r="AJ218" s="40"/>
      <c r="AK218" s="43">
        <f t="shared" si="2132"/>
        <v>0</v>
      </c>
      <c r="AL218" s="92"/>
      <c r="AM218" s="43">
        <f t="shared" si="2133"/>
        <v>0</v>
      </c>
      <c r="AN218" s="40"/>
      <c r="AO218" s="43">
        <f t="shared" si="2134"/>
        <v>0</v>
      </c>
      <c r="AP218" s="40"/>
      <c r="AQ218" s="43">
        <f t="shared" si="2135"/>
        <v>0</v>
      </c>
      <c r="AR218" s="40"/>
      <c r="AS218" s="43">
        <f t="shared" si="2136"/>
        <v>0</v>
      </c>
      <c r="AT218" s="40"/>
      <c r="AU218" s="43">
        <f t="shared" si="2137"/>
        <v>0</v>
      </c>
      <c r="AV218" s="40"/>
      <c r="AW218" s="43">
        <f t="shared" si="2138"/>
        <v>0</v>
      </c>
      <c r="AX218" s="40">
        <v>0</v>
      </c>
      <c r="AY218" s="43">
        <f t="shared" si="2139"/>
        <v>0</v>
      </c>
      <c r="AZ218" s="40"/>
      <c r="BA218" s="43">
        <f t="shared" si="2140"/>
        <v>0</v>
      </c>
      <c r="BB218" s="40"/>
      <c r="BC218" s="43">
        <f t="shared" si="2141"/>
        <v>0</v>
      </c>
      <c r="BD218" s="40"/>
      <c r="BE218" s="43">
        <f t="shared" si="2142"/>
        <v>0</v>
      </c>
      <c r="BF218" s="40"/>
      <c r="BG218" s="43">
        <f t="shared" si="2143"/>
        <v>0</v>
      </c>
      <c r="BH218" s="40"/>
      <c r="BI218" s="43">
        <f t="shared" si="2144"/>
        <v>0</v>
      </c>
      <c r="BJ218" s="40"/>
      <c r="BK218" s="43">
        <f t="shared" si="2145"/>
        <v>0</v>
      </c>
      <c r="BL218" s="40"/>
      <c r="BM218" s="43">
        <f t="shared" si="2146"/>
        <v>0</v>
      </c>
      <c r="BN218" s="76"/>
      <c r="BO218" s="43">
        <f t="shared" si="2147"/>
        <v>0</v>
      </c>
      <c r="BP218" s="40"/>
      <c r="BQ218" s="43">
        <f t="shared" si="2148"/>
        <v>0</v>
      </c>
      <c r="BR218" s="40"/>
      <c r="BS218" s="43">
        <f t="shared" si="2149"/>
        <v>0</v>
      </c>
      <c r="BT218" s="40"/>
      <c r="BU218" s="43">
        <f t="shared" si="2150"/>
        <v>0</v>
      </c>
      <c r="BV218" s="40"/>
      <c r="BW218" s="43">
        <f t="shared" si="2151"/>
        <v>0</v>
      </c>
      <c r="BX218" s="40"/>
      <c r="BY218" s="43">
        <f t="shared" si="2152"/>
        <v>0</v>
      </c>
      <c r="BZ218" s="40"/>
      <c r="CA218" s="43">
        <f t="shared" si="2153"/>
        <v>0</v>
      </c>
      <c r="CB218" s="40">
        <v>0</v>
      </c>
      <c r="CC218" s="43">
        <f t="shared" si="2154"/>
        <v>0</v>
      </c>
      <c r="CD218" s="40"/>
      <c r="CE218" s="43">
        <f t="shared" si="2155"/>
        <v>0</v>
      </c>
      <c r="CF218" s="40"/>
      <c r="CG218" s="43">
        <f t="shared" si="2156"/>
        <v>0</v>
      </c>
      <c r="CH218" s="44"/>
      <c r="CI218" s="43">
        <f t="shared" si="2157"/>
        <v>0</v>
      </c>
      <c r="CJ218" s="44"/>
      <c r="CK218" s="43">
        <f t="shared" si="2158"/>
        <v>0</v>
      </c>
      <c r="CL218" s="40"/>
      <c r="CM218" s="43">
        <f t="shared" si="2159"/>
        <v>0</v>
      </c>
      <c r="CN218" s="40"/>
      <c r="CO218" s="43">
        <f t="shared" si="2160"/>
        <v>0</v>
      </c>
      <c r="CP218" s="44"/>
      <c r="CQ218" s="43">
        <f t="shared" si="2161"/>
        <v>0</v>
      </c>
      <c r="CR218" s="40"/>
      <c r="CS218" s="43">
        <f t="shared" si="2162"/>
        <v>0</v>
      </c>
      <c r="CT218" s="40"/>
      <c r="CU218" s="43">
        <f t="shared" si="2163"/>
        <v>0</v>
      </c>
      <c r="CV218" s="40"/>
      <c r="CW218" s="43">
        <f t="shared" si="2164"/>
        <v>0</v>
      </c>
      <c r="CX218" s="40"/>
      <c r="CY218" s="43">
        <f t="shared" si="2165"/>
        <v>0</v>
      </c>
      <c r="CZ218" s="40"/>
      <c r="DA218" s="43">
        <f t="shared" si="2166"/>
        <v>0</v>
      </c>
      <c r="DB218" s="40"/>
      <c r="DC218" s="43">
        <f t="shared" si="2167"/>
        <v>0</v>
      </c>
      <c r="DD218" s="40"/>
      <c r="DE218" s="40">
        <f t="shared" si="2168"/>
        <v>0</v>
      </c>
      <c r="DF218" s="50"/>
      <c r="DG218" s="40">
        <f t="shared" si="2169"/>
        <v>0</v>
      </c>
      <c r="DH218" s="40"/>
      <c r="DI218" s="40">
        <f t="shared" si="2170"/>
        <v>0</v>
      </c>
      <c r="DJ218" s="40"/>
      <c r="DK218" s="40">
        <f t="shared" si="2171"/>
        <v>0</v>
      </c>
      <c r="DL218" s="92"/>
      <c r="DM218" s="41">
        <f t="shared" si="2172"/>
        <v>0</v>
      </c>
      <c r="DN218" s="40"/>
      <c r="DO218" s="41">
        <f t="shared" si="2173"/>
        <v>0</v>
      </c>
      <c r="DP218" s="40"/>
      <c r="DQ218" s="43">
        <f t="shared" si="2174"/>
        <v>0</v>
      </c>
      <c r="DR218" s="40"/>
      <c r="DS218" s="46"/>
      <c r="DT218" s="40"/>
      <c r="DU218" s="41">
        <f t="shared" si="2175"/>
        <v>0</v>
      </c>
      <c r="DV218" s="40"/>
      <c r="DW218" s="41">
        <f t="shared" si="2176"/>
        <v>0</v>
      </c>
      <c r="DX218" s="40"/>
      <c r="DY218" s="46"/>
      <c r="DZ218" s="45"/>
      <c r="EA218" s="45"/>
      <c r="EB218" s="57"/>
      <c r="EC218" s="46">
        <f t="shared" si="2177"/>
        <v>0</v>
      </c>
      <c r="ED218" s="57"/>
      <c r="EE218" s="57"/>
      <c r="EF218" s="57"/>
      <c r="EG218" s="47">
        <f t="shared" si="2178"/>
        <v>0</v>
      </c>
      <c r="EH218" s="77"/>
      <c r="EI218" s="77"/>
      <c r="EJ218" s="77"/>
      <c r="EK218" s="77"/>
      <c r="EL218" s="47"/>
      <c r="EM218" s="77"/>
      <c r="EN218" s="48">
        <f t="shared" si="2121"/>
        <v>0</v>
      </c>
      <c r="EO218" s="48">
        <f t="shared" si="2121"/>
        <v>0</v>
      </c>
    </row>
    <row r="219" spans="1:145" ht="30" customHeight="1" x14ac:dyDescent="0.25">
      <c r="A219" s="34"/>
      <c r="B219" s="34">
        <v>167</v>
      </c>
      <c r="C219" s="153" t="s">
        <v>500</v>
      </c>
      <c r="D219" s="71" t="s">
        <v>501</v>
      </c>
      <c r="E219" s="36">
        <v>17622</v>
      </c>
      <c r="F219" s="37">
        <v>0.4</v>
      </c>
      <c r="G219" s="38"/>
      <c r="H219" s="67">
        <v>1</v>
      </c>
      <c r="I219" s="68"/>
      <c r="J219" s="72">
        <v>1.4</v>
      </c>
      <c r="K219" s="72">
        <v>1.68</v>
      </c>
      <c r="L219" s="72">
        <v>2.23</v>
      </c>
      <c r="M219" s="73">
        <v>2.57</v>
      </c>
      <c r="N219" s="40"/>
      <c r="O219" s="41">
        <f t="shared" si="2122"/>
        <v>0</v>
      </c>
      <c r="P219" s="74"/>
      <c r="Q219" s="41">
        <f t="shared" si="2123"/>
        <v>0</v>
      </c>
      <c r="R219" s="46">
        <v>5</v>
      </c>
      <c r="S219" s="41">
        <f t="shared" si="2124"/>
        <v>49341.599999999999</v>
      </c>
      <c r="T219" s="40"/>
      <c r="U219" s="41">
        <f t="shared" si="2125"/>
        <v>0</v>
      </c>
      <c r="V219" s="40">
        <v>0</v>
      </c>
      <c r="W219" s="41">
        <f t="shared" si="2126"/>
        <v>0</v>
      </c>
      <c r="X219" s="40"/>
      <c r="Y219" s="41">
        <f t="shared" si="2127"/>
        <v>0</v>
      </c>
      <c r="Z219" s="46"/>
      <c r="AA219" s="41">
        <f t="shared" si="2128"/>
        <v>0</v>
      </c>
      <c r="AB219" s="40">
        <v>250</v>
      </c>
      <c r="AC219" s="41">
        <f t="shared" si="2129"/>
        <v>2467080</v>
      </c>
      <c r="AD219" s="46">
        <v>2</v>
      </c>
      <c r="AE219" s="40">
        <f>SUM(AD219*$E219*$F219*$H219*$K219*$AE$10)</f>
        <v>23683.968000000001</v>
      </c>
      <c r="AF219" s="46"/>
      <c r="AG219" s="40">
        <f t="shared" si="2130"/>
        <v>0</v>
      </c>
      <c r="AH219" s="40"/>
      <c r="AI219" s="43">
        <f t="shared" si="2131"/>
        <v>0</v>
      </c>
      <c r="AJ219" s="40"/>
      <c r="AK219" s="43">
        <f t="shared" si="2132"/>
        <v>0</v>
      </c>
      <c r="AL219" s="40"/>
      <c r="AM219" s="43">
        <f t="shared" si="2133"/>
        <v>0</v>
      </c>
      <c r="AN219" s="40"/>
      <c r="AO219" s="43">
        <f t="shared" si="2134"/>
        <v>0</v>
      </c>
      <c r="AP219" s="40">
        <v>300</v>
      </c>
      <c r="AQ219" s="43">
        <f t="shared" si="2135"/>
        <v>2960496</v>
      </c>
      <c r="AR219" s="40">
        <v>350</v>
      </c>
      <c r="AS219" s="43">
        <f t="shared" si="2136"/>
        <v>3453912</v>
      </c>
      <c r="AT219" s="40"/>
      <c r="AU219" s="43">
        <f t="shared" si="2137"/>
        <v>0</v>
      </c>
      <c r="AV219" s="40">
        <v>100</v>
      </c>
      <c r="AW219" s="43">
        <f t="shared" si="2138"/>
        <v>986831.99999999988</v>
      </c>
      <c r="AX219" s="40">
        <v>504</v>
      </c>
      <c r="AY219" s="43">
        <f t="shared" si="2139"/>
        <v>4973633.28</v>
      </c>
      <c r="AZ219" s="40"/>
      <c r="BA219" s="43">
        <f t="shared" si="2140"/>
        <v>0</v>
      </c>
      <c r="BB219" s="40"/>
      <c r="BC219" s="43">
        <f t="shared" si="2141"/>
        <v>0</v>
      </c>
      <c r="BD219" s="40"/>
      <c r="BE219" s="43">
        <f t="shared" si="2142"/>
        <v>0</v>
      </c>
      <c r="BF219" s="40"/>
      <c r="BG219" s="43">
        <f t="shared" si="2143"/>
        <v>0</v>
      </c>
      <c r="BH219" s="40"/>
      <c r="BI219" s="43">
        <f t="shared" si="2144"/>
        <v>0</v>
      </c>
      <c r="BJ219" s="40"/>
      <c r="BK219" s="43">
        <f t="shared" si="2145"/>
        <v>0</v>
      </c>
      <c r="BL219" s="40"/>
      <c r="BM219" s="43">
        <f t="shared" si="2146"/>
        <v>0</v>
      </c>
      <c r="BN219" s="76"/>
      <c r="BO219" s="43">
        <f t="shared" si="2147"/>
        <v>0</v>
      </c>
      <c r="BP219" s="40">
        <v>30</v>
      </c>
      <c r="BQ219" s="43">
        <f t="shared" si="2148"/>
        <v>296049.59999999998</v>
      </c>
      <c r="BR219" s="40"/>
      <c r="BS219" s="43">
        <f t="shared" si="2149"/>
        <v>0</v>
      </c>
      <c r="BT219" s="40"/>
      <c r="BU219" s="43">
        <f t="shared" si="2150"/>
        <v>0</v>
      </c>
      <c r="BV219" s="40"/>
      <c r="BW219" s="43">
        <f t="shared" si="2151"/>
        <v>0</v>
      </c>
      <c r="BX219" s="40">
        <v>30</v>
      </c>
      <c r="BY219" s="43">
        <f t="shared" si="2152"/>
        <v>296049.59999999998</v>
      </c>
      <c r="BZ219" s="40">
        <v>15</v>
      </c>
      <c r="CA219" s="43">
        <f t="shared" si="2153"/>
        <v>148024.79999999999</v>
      </c>
      <c r="CB219" s="40">
        <v>130</v>
      </c>
      <c r="CC219" s="43">
        <f t="shared" si="2154"/>
        <v>1539457.92</v>
      </c>
      <c r="CD219" s="40"/>
      <c r="CE219" s="43">
        <f t="shared" si="2155"/>
        <v>0</v>
      </c>
      <c r="CF219" s="40">
        <v>100</v>
      </c>
      <c r="CG219" s="43">
        <f t="shared" si="2156"/>
        <v>1184198.3999999999</v>
      </c>
      <c r="CH219" s="46"/>
      <c r="CI219" s="43">
        <f t="shared" si="2157"/>
        <v>0</v>
      </c>
      <c r="CJ219" s="46"/>
      <c r="CK219" s="43">
        <f t="shared" si="2158"/>
        <v>0</v>
      </c>
      <c r="CL219" s="40">
        <v>25</v>
      </c>
      <c r="CM219" s="43">
        <f t="shared" si="2159"/>
        <v>296049.59999999998</v>
      </c>
      <c r="CN219" s="40"/>
      <c r="CO219" s="43">
        <f t="shared" si="2160"/>
        <v>0</v>
      </c>
      <c r="CP219" s="46"/>
      <c r="CQ219" s="43">
        <f t="shared" si="2161"/>
        <v>0</v>
      </c>
      <c r="CR219" s="40"/>
      <c r="CS219" s="43">
        <f t="shared" si="2162"/>
        <v>0</v>
      </c>
      <c r="CT219" s="40"/>
      <c r="CU219" s="43">
        <f t="shared" si="2163"/>
        <v>0</v>
      </c>
      <c r="CV219" s="40"/>
      <c r="CW219" s="43">
        <f t="shared" si="2164"/>
        <v>0</v>
      </c>
      <c r="CX219" s="40">
        <v>250</v>
      </c>
      <c r="CY219" s="43">
        <f t="shared" si="2165"/>
        <v>2960496</v>
      </c>
      <c r="CZ219" s="40"/>
      <c r="DA219" s="43">
        <f t="shared" si="2166"/>
        <v>0</v>
      </c>
      <c r="DB219" s="40"/>
      <c r="DC219" s="43">
        <f t="shared" si="2167"/>
        <v>0</v>
      </c>
      <c r="DD219" s="40"/>
      <c r="DE219" s="40">
        <f t="shared" si="2168"/>
        <v>0</v>
      </c>
      <c r="DF219" s="44"/>
      <c r="DG219" s="40">
        <f t="shared" si="2169"/>
        <v>0</v>
      </c>
      <c r="DH219" s="40"/>
      <c r="DI219" s="40">
        <f t="shared" si="2170"/>
        <v>0</v>
      </c>
      <c r="DJ219" s="40"/>
      <c r="DK219" s="40">
        <f t="shared" si="2171"/>
        <v>0</v>
      </c>
      <c r="DL219" s="40"/>
      <c r="DM219" s="41">
        <f t="shared" si="2172"/>
        <v>0</v>
      </c>
      <c r="DN219" s="40"/>
      <c r="DO219" s="41">
        <f t="shared" si="2173"/>
        <v>0</v>
      </c>
      <c r="DP219" s="40"/>
      <c r="DQ219" s="43">
        <f t="shared" si="2174"/>
        <v>0</v>
      </c>
      <c r="DR219" s="40"/>
      <c r="DS219" s="46"/>
      <c r="DT219" s="40"/>
      <c r="DU219" s="41">
        <f t="shared" si="2175"/>
        <v>0</v>
      </c>
      <c r="DV219" s="40"/>
      <c r="DW219" s="41">
        <f t="shared" si="2176"/>
        <v>0</v>
      </c>
      <c r="DX219" s="40"/>
      <c r="DY219" s="46"/>
      <c r="DZ219" s="45"/>
      <c r="EA219" s="45"/>
      <c r="EB219" s="57"/>
      <c r="EC219" s="46">
        <f t="shared" si="2177"/>
        <v>0</v>
      </c>
      <c r="ED219" s="57"/>
      <c r="EE219" s="57"/>
      <c r="EF219" s="57"/>
      <c r="EG219" s="47">
        <f t="shared" si="2178"/>
        <v>0</v>
      </c>
      <c r="EH219" s="77"/>
      <c r="EI219" s="77"/>
      <c r="EJ219" s="77"/>
      <c r="EK219" s="77"/>
      <c r="EL219" s="47"/>
      <c r="EM219" s="77"/>
      <c r="EN219" s="48">
        <f t="shared" si="2121"/>
        <v>2091</v>
      </c>
      <c r="EO219" s="48">
        <f t="shared" si="2121"/>
        <v>21635304.767999999</v>
      </c>
    </row>
    <row r="220" spans="1:145" ht="48.75" customHeight="1" x14ac:dyDescent="0.25">
      <c r="A220" s="34"/>
      <c r="B220" s="34">
        <v>168</v>
      </c>
      <c r="C220" s="174" t="s">
        <v>502</v>
      </c>
      <c r="D220" s="94" t="s">
        <v>503</v>
      </c>
      <c r="E220" s="36">
        <v>17622</v>
      </c>
      <c r="F220" s="86">
        <v>2.5</v>
      </c>
      <c r="G220" s="175">
        <v>1.09E-2</v>
      </c>
      <c r="H220" s="67">
        <v>1</v>
      </c>
      <c r="I220" s="68"/>
      <c r="J220" s="72">
        <v>1.4</v>
      </c>
      <c r="K220" s="72">
        <v>1.68</v>
      </c>
      <c r="L220" s="72">
        <v>2.23</v>
      </c>
      <c r="M220" s="73">
        <v>2.57</v>
      </c>
      <c r="N220" s="40"/>
      <c r="O220" s="40">
        <f t="shared" ref="O220:O242" si="2179">(N220*$E220*$F220*((1-$G220)+$G220*$J220*$H220*O$10))</f>
        <v>0</v>
      </c>
      <c r="P220" s="74"/>
      <c r="Q220" s="40">
        <f t="shared" ref="Q220:Q242" si="2180">(P220*$E220*$F220*((1-$G220)+$G220*$J220*$H220*Q$10))</f>
        <v>0</v>
      </c>
      <c r="R220" s="46"/>
      <c r="S220" s="40">
        <f t="shared" ref="S220:S242" si="2181">(R220*$E220*$F220*((1-$G220)+$G220*$J220*$H220*S$10))</f>
        <v>0</v>
      </c>
      <c r="T220" s="40"/>
      <c r="U220" s="40">
        <f t="shared" ref="U220:U242" si="2182">(T220*$E220*$F220*((1-$G220)+$G220*$J220*$H220*U$10))</f>
        <v>0</v>
      </c>
      <c r="V220" s="40">
        <v>0</v>
      </c>
      <c r="W220" s="40">
        <f t="shared" ref="W220:W242" si="2183">(V220*$E220*$F220*((1-$G220)+$G220*$J220*$H220*W$10))</f>
        <v>0</v>
      </c>
      <c r="X220" s="40"/>
      <c r="Y220" s="40">
        <f t="shared" ref="Y220:Y242" si="2184">(X220*$E220*$F220*((1-$G220)+$G220*$J220*$H220*Y$10))</f>
        <v>0</v>
      </c>
      <c r="Z220" s="46"/>
      <c r="AA220" s="40">
        <f t="shared" ref="AA220:AA242" si="2185">(Z220*$E220*$F220*((1-$G220)+$G220*$J220*$H220*AA$10))</f>
        <v>0</v>
      </c>
      <c r="AB220" s="40"/>
      <c r="AC220" s="40">
        <f t="shared" ref="AC220:AC242" si="2186">(AB220*$E220*$F220*((1-$G220)+$G220*$J220*$H220*AC$10))</f>
        <v>0</v>
      </c>
      <c r="AD220" s="46"/>
      <c r="AE220" s="40">
        <f t="shared" ref="AE220:AE242" si="2187">(AD220*$E220*$F220*((1-$G220)+$G220*$K220*$H220*AE$10))</f>
        <v>0</v>
      </c>
      <c r="AF220" s="46"/>
      <c r="AG220" s="40">
        <f t="shared" ref="AG220:AG242" si="2188">(AF220*$E220*$F220*((1-$G220)+$G220*$K220*$H220*AG$10))</f>
        <v>0</v>
      </c>
      <c r="AH220" s="40"/>
      <c r="AI220" s="40">
        <f t="shared" ref="AI220:AI242" si="2189">(AH220*$E220*$F220*((1-$G220)+$G220*$J220*$H220*AI$10))</f>
        <v>0</v>
      </c>
      <c r="AJ220" s="40"/>
      <c r="AK220" s="40">
        <f t="shared" ref="AK220:AK242" si="2190">(AJ220*$E220*$F220*((1-$G220)+$G220*$J220*$H220*AK$10))</f>
        <v>0</v>
      </c>
      <c r="AL220" s="40">
        <v>50</v>
      </c>
      <c r="AM220" s="40">
        <f t="shared" ref="AM220:AM242" si="2191">(AL220*$E220*$F220*((1-$G220)+$G220*$J220*$H220*AM$10))</f>
        <v>2212353.9899999998</v>
      </c>
      <c r="AN220" s="40"/>
      <c r="AO220" s="40">
        <f t="shared" ref="AO220:AO242" si="2192">(AN220*$E220*$F220*((1-$G220)+$G220*$J220*$H220*AO$10))</f>
        <v>0</v>
      </c>
      <c r="AP220" s="40"/>
      <c r="AQ220" s="40">
        <f t="shared" ref="AQ220:AQ242" si="2193">(AP220*$E220*$F220*((1-$G220)+$G220*$J220*$H220*AQ$10))</f>
        <v>0</v>
      </c>
      <c r="AR220" s="40"/>
      <c r="AS220" s="40">
        <f t="shared" ref="AS220:AS242" si="2194">(AR220*$E220*$F220*((1-$G220)+$G220*$J220*$H220*AS$10))</f>
        <v>0</v>
      </c>
      <c r="AT220" s="40"/>
      <c r="AU220" s="40">
        <f t="shared" ref="AU220:AU242" si="2195">(AT220*$E220*$F220*((1-$G220)+$G220*$J220*$H220*AU$10))</f>
        <v>0</v>
      </c>
      <c r="AV220" s="40"/>
      <c r="AW220" s="40">
        <f t="shared" ref="AW220:AW242" si="2196">(AV220*$E220*$F220*((1-$G220)+$G220*$J220*$H220*AW$10))</f>
        <v>0</v>
      </c>
      <c r="AX220" s="40"/>
      <c r="AY220" s="40">
        <f t="shared" ref="AY220:AY242" si="2197">(AX220*$E220*$F220*((1-$G220)+$G220*$J220*$H220*AY$10))</f>
        <v>0</v>
      </c>
      <c r="AZ220" s="40"/>
      <c r="BA220" s="40">
        <f t="shared" ref="BA220:BA242" si="2198">(AZ220*$E220*$F220*((1-$G220)+$G220*$J220*$H220*BA$10))</f>
        <v>0</v>
      </c>
      <c r="BB220" s="40"/>
      <c r="BC220" s="40">
        <f t="shared" ref="BC220:BC242" si="2199">(BB220*$E220*$F220*((1-$G220)+$G220*$J220*$H220*BC$10))</f>
        <v>0</v>
      </c>
      <c r="BD220" s="40"/>
      <c r="BE220" s="40">
        <f t="shared" ref="BE220:BE242" si="2200">(BD220*$E220*$F220*((1-$G220)+$G220*$J220*$H220*BE$10))</f>
        <v>0</v>
      </c>
      <c r="BF220" s="40"/>
      <c r="BG220" s="40">
        <f t="shared" ref="BG220:BG242" si="2201">(BF220*$E220*$F220*((1-$G220)+$G220*$J220*$H220*BG$10))</f>
        <v>0</v>
      </c>
      <c r="BH220" s="40"/>
      <c r="BI220" s="40">
        <f t="shared" ref="BI220:BI242" si="2202">(BH220*$E220*$F220*((1-$G220)+$G220*$J220*$H220*BI$10))</f>
        <v>0</v>
      </c>
      <c r="BJ220" s="40"/>
      <c r="BK220" s="40">
        <f t="shared" ref="BK220:BK242" si="2203">(BJ220*$E220*$F220*((1-$G220)+$G220*$J220*$H220*BK$10))</f>
        <v>0</v>
      </c>
      <c r="BL220" s="40"/>
      <c r="BM220" s="40">
        <f t="shared" ref="BM220:BM241" si="2204">(BL220*$E220*$F220*((1-$G220)+$G220*$J220*$H220*BM$10))</f>
        <v>0</v>
      </c>
      <c r="BN220" s="76"/>
      <c r="BO220" s="40">
        <f t="shared" ref="BO220:BO242" si="2205">(BN220*$E220*$F220*((1-$G220)+$G220*$J220*$H220*BO$10))</f>
        <v>0</v>
      </c>
      <c r="BP220" s="40"/>
      <c r="BQ220" s="40">
        <f t="shared" ref="BQ220:BQ242" si="2206">(BP220*$E220*$F220*((1-$G220)+$G220*$J220*$H220*BQ$10))</f>
        <v>0</v>
      </c>
      <c r="BR220" s="40"/>
      <c r="BS220" s="40">
        <f t="shared" ref="BS220:BS242" si="2207">(BR220*$E220*$F220*((1-$G220)+$G220*$J220*$H220*BS$10))</f>
        <v>0</v>
      </c>
      <c r="BT220" s="40"/>
      <c r="BU220" s="40">
        <f t="shared" ref="BU220:BU241" si="2208">(BT220*$E220*$F220*((1-$G220)+$G220*$J220*$H220*BU$10))</f>
        <v>0</v>
      </c>
      <c r="BV220" s="40"/>
      <c r="BW220" s="40">
        <f t="shared" ref="BW220:BW241" si="2209">(BV220*$E220*$F220*((1-$G220)+$G220*$J220*$H220*BW$10))</f>
        <v>0</v>
      </c>
      <c r="BX220" s="40"/>
      <c r="BY220" s="40">
        <f t="shared" ref="BY220:BY241" si="2210">(BX220*$E220*$F220*((1-$G220)+$G220*$J220*$H220*BY$10))</f>
        <v>0</v>
      </c>
      <c r="BZ220" s="57"/>
      <c r="CA220" s="40">
        <f t="shared" ref="CA220:CA241" si="2211">(BZ220*$E220*$F220*((1-$G220)+$G220*$J220*$H220*CA$10))</f>
        <v>0</v>
      </c>
      <c r="CB220" s="46">
        <v>0</v>
      </c>
      <c r="CC220" s="40">
        <f t="shared" ref="CC220:CC241" si="2212">(CB220*$E220*$F220*((1-$G220)+$G220*$K220*$H220*CC$10))</f>
        <v>0</v>
      </c>
      <c r="CD220" s="40"/>
      <c r="CE220" s="40">
        <f t="shared" ref="CE220:CE241" si="2213">(CD220*$E220*$F220*((1-$G220)+$G220*$K220*$H220*CE$10))</f>
        <v>0</v>
      </c>
      <c r="CF220" s="40"/>
      <c r="CG220" s="40">
        <f t="shared" ref="CG220:CG241" si="2214">(CF220*$E220*$F220*((1-$G220)+$G220*$K220*$H220*CG$10))</f>
        <v>0</v>
      </c>
      <c r="CH220" s="46"/>
      <c r="CI220" s="40">
        <f t="shared" ref="CI220:CI241" si="2215">(CH220*$E220*$F220*((1-$G220)+$G220*$K220*$H220*CI$10))</f>
        <v>0</v>
      </c>
      <c r="CJ220" s="46"/>
      <c r="CK220" s="40">
        <f t="shared" ref="CK220:CK241" si="2216">(CJ220*$E220*$F220*((1-$G220)+$G220*$K220*$H220*CK$10))</f>
        <v>0</v>
      </c>
      <c r="CL220" s="40"/>
      <c r="CM220" s="40">
        <f t="shared" ref="CM220:CM241" si="2217">(CL220*$E220*$F220*((1-$G220)+$G220*$K220*$H220*CM$10))</f>
        <v>0</v>
      </c>
      <c r="CN220" s="40"/>
      <c r="CO220" s="40">
        <f t="shared" ref="CO220:CO242" si="2218">(CN220*$E220*$F220*((1-$G220)+$G220*$K220*$H220*CO$10))</f>
        <v>0</v>
      </c>
      <c r="CP220" s="46"/>
      <c r="CQ220" s="40">
        <f t="shared" ref="CQ220:CQ241" si="2219">(CP220*$E220*$F220*((1-$G220)+$G220*$K220*$H220*CQ$10))</f>
        <v>0</v>
      </c>
      <c r="CR220" s="40"/>
      <c r="CS220" s="40">
        <f t="shared" ref="CS220:CS241" si="2220">(CR220*$E220*$F220*((1-$G220)+$G220*$K220*$H220*CS$10))</f>
        <v>0</v>
      </c>
      <c r="CT220" s="40"/>
      <c r="CU220" s="40">
        <f t="shared" ref="CU220:CU241" si="2221">(CT220*$E220*$F220*((1-$G220)+$G220*$K220*$H220*CU$10))</f>
        <v>0</v>
      </c>
      <c r="CV220" s="40"/>
      <c r="CW220" s="40">
        <f t="shared" ref="CW220:CW242" si="2222">(CV220*$E220*$F220*((1-$G220)+$G220*$K220*$H220*CW$10))</f>
        <v>0</v>
      </c>
      <c r="CX220" s="40"/>
      <c r="CY220" s="40">
        <f t="shared" ref="CY220:CY241" si="2223">(CX220*$E220*$F220*((1-$G220)+$G220*$K220*$H220*CY$10))</f>
        <v>0</v>
      </c>
      <c r="CZ220" s="40"/>
      <c r="DA220" s="40">
        <f t="shared" ref="DA220:DA241" si="2224">(CZ220*$E220*$F220*((1-$G220)+$G220*$K220*$H220*DA$10))</f>
        <v>0</v>
      </c>
      <c r="DB220" s="40"/>
      <c r="DC220" s="40">
        <f t="shared" ref="DC220:DC241" si="2225">(DB220*$E220*$F220*((1-$G220)+$G220*$K220*$H220*DC$10))</f>
        <v>0</v>
      </c>
      <c r="DD220" s="40"/>
      <c r="DE220" s="40">
        <f t="shared" ref="DE220:DE242" si="2226">(DD220*$E220*$F220*((1-$G220)+$G220*$K220*$H220*DE$10))</f>
        <v>0</v>
      </c>
      <c r="DF220" s="50"/>
      <c r="DG220" s="40">
        <f t="shared" ref="DG220:DG241" si="2227">(DF220*$E220*$F220*((1-$G220)+$G220*$K220*$H220*DG$10))</f>
        <v>0</v>
      </c>
      <c r="DH220" s="40"/>
      <c r="DI220" s="40">
        <f t="shared" ref="DI220:DI241" si="2228">(DH220*$E220*$F220*((1-$G220)+$G220*$L220*$H220*DI$10))</f>
        <v>0</v>
      </c>
      <c r="DJ220" s="40"/>
      <c r="DK220" s="40">
        <f t="shared" ref="DK220:DK241" si="2229">(DJ220*$E220*$F220*((1-$G220)+$G220*$M220*$H220*DK$10))</f>
        <v>0</v>
      </c>
      <c r="DL220" s="40"/>
      <c r="DM220" s="40">
        <f t="shared" ref="DM220:DM241" si="2230">(DL220*$E220*$F220*((1-$G220)+$G220*$J220*$H220*DM$10))</f>
        <v>0</v>
      </c>
      <c r="DN220" s="40"/>
      <c r="DO220" s="40">
        <f t="shared" ref="DO220:DO242" si="2231">(DN220*$E220*$F220*((1-$G220)+$G220*$J220*$H220*DO$10))</f>
        <v>0</v>
      </c>
      <c r="DP220" s="40"/>
      <c r="DQ220" s="40">
        <f t="shared" ref="DQ220:DQ241" si="2232">(DP220*$E220*$F220*((1-$G220)+$G220*$H220*DQ$10))</f>
        <v>0</v>
      </c>
      <c r="DR220" s="40"/>
      <c r="DS220" s="46"/>
      <c r="DT220" s="40"/>
      <c r="DU220" s="40">
        <f t="shared" ref="DU220:DU241" si="2233">(DT220*$E220*$F220*((1-$G220)+$G220*$J220*$H220*DU$10))</f>
        <v>0</v>
      </c>
      <c r="DV220" s="40"/>
      <c r="DW220" s="40">
        <f t="shared" ref="DW220:DW241" si="2234">(DV220*$E220*$F220*((1-$G220)+$G220*$J220*$H220*DW$10))</f>
        <v>0</v>
      </c>
      <c r="DX220" s="40"/>
      <c r="DY220" s="40">
        <f t="shared" ref="DY220:DY241" si="2235">(DX220*$E220*$F220*((1-$G220)+$G220*$K220*$H220*DY$10))</f>
        <v>0</v>
      </c>
      <c r="DZ220" s="45"/>
      <c r="EA220" s="40">
        <f t="shared" ref="EA220:EA241" si="2236">(DZ220*$E220*$F220*((1-$G220)+$G220*$J220*$H220*EA$10))</f>
        <v>0</v>
      </c>
      <c r="EB220" s="57"/>
      <c r="EC220" s="40">
        <f t="shared" ref="EC220:EC241" si="2237">(EB220*$E220*$F220*((1-$G220)+$G220*$J220*$H220*EC$10))</f>
        <v>0</v>
      </c>
      <c r="ED220" s="57"/>
      <c r="EE220" s="40">
        <f t="shared" ref="EE220:EE241" si="2238">(ED220*$E220*$F220*((1-$G220)+$G220*$H220*EE$10))</f>
        <v>0</v>
      </c>
      <c r="EF220" s="57"/>
      <c r="EG220" s="40">
        <f t="shared" ref="EG220:EG241" si="2239">(EF220/12*2*$E220*$F220*((1-$G220)+$G220*$J220*$H220))</f>
        <v>0</v>
      </c>
      <c r="EH220" s="40"/>
      <c r="EI220" s="40"/>
      <c r="EJ220" s="40"/>
      <c r="EK220" s="40"/>
      <c r="EL220" s="40"/>
      <c r="EM220" s="40"/>
      <c r="EN220" s="48">
        <f t="shared" si="2121"/>
        <v>50</v>
      </c>
      <c r="EO220" s="48">
        <f t="shared" si="2121"/>
        <v>2212353.9899999998</v>
      </c>
    </row>
    <row r="221" spans="1:145" ht="45" x14ac:dyDescent="0.25">
      <c r="A221" s="34"/>
      <c r="B221" s="34">
        <v>169</v>
      </c>
      <c r="C221" s="104" t="s">
        <v>504</v>
      </c>
      <c r="D221" s="84" t="s">
        <v>505</v>
      </c>
      <c r="E221" s="36">
        <v>17622</v>
      </c>
      <c r="F221" s="86">
        <v>5.36</v>
      </c>
      <c r="G221" s="175">
        <v>5.1000000000000004E-3</v>
      </c>
      <c r="H221" s="67">
        <v>1</v>
      </c>
      <c r="I221" s="68"/>
      <c r="J221" s="72">
        <v>1.4</v>
      </c>
      <c r="K221" s="72">
        <v>1.68</v>
      </c>
      <c r="L221" s="72">
        <v>2.23</v>
      </c>
      <c r="M221" s="73">
        <v>2.57</v>
      </c>
      <c r="N221" s="40"/>
      <c r="O221" s="40">
        <f t="shared" si="2179"/>
        <v>0</v>
      </c>
      <c r="P221" s="74"/>
      <c r="Q221" s="40">
        <f t="shared" si="2180"/>
        <v>0</v>
      </c>
      <c r="R221" s="46"/>
      <c r="S221" s="40">
        <f t="shared" si="2181"/>
        <v>0</v>
      </c>
      <c r="T221" s="40"/>
      <c r="U221" s="40">
        <f t="shared" si="2182"/>
        <v>0</v>
      </c>
      <c r="V221" s="40">
        <v>0</v>
      </c>
      <c r="W221" s="40">
        <f t="shared" si="2183"/>
        <v>0</v>
      </c>
      <c r="X221" s="40"/>
      <c r="Y221" s="40">
        <f t="shared" si="2184"/>
        <v>0</v>
      </c>
      <c r="Z221" s="46"/>
      <c r="AA221" s="40">
        <f t="shared" si="2185"/>
        <v>0</v>
      </c>
      <c r="AB221" s="40"/>
      <c r="AC221" s="40">
        <f t="shared" si="2186"/>
        <v>0</v>
      </c>
      <c r="AD221" s="46"/>
      <c r="AE221" s="40">
        <f t="shared" si="2187"/>
        <v>0</v>
      </c>
      <c r="AF221" s="46"/>
      <c r="AG221" s="40">
        <f t="shared" si="2188"/>
        <v>0</v>
      </c>
      <c r="AH221" s="40"/>
      <c r="AI221" s="40">
        <f t="shared" si="2189"/>
        <v>0</v>
      </c>
      <c r="AJ221" s="40"/>
      <c r="AK221" s="40">
        <f t="shared" si="2190"/>
        <v>0</v>
      </c>
      <c r="AL221" s="40">
        <v>220</v>
      </c>
      <c r="AM221" s="40">
        <f t="shared" si="2191"/>
        <v>20822253.319296002</v>
      </c>
      <c r="AN221" s="40"/>
      <c r="AO221" s="40">
        <f t="shared" si="2192"/>
        <v>0</v>
      </c>
      <c r="AP221" s="40"/>
      <c r="AQ221" s="40">
        <f t="shared" si="2193"/>
        <v>0</v>
      </c>
      <c r="AR221" s="40"/>
      <c r="AS221" s="40">
        <f t="shared" si="2194"/>
        <v>0</v>
      </c>
      <c r="AT221" s="40"/>
      <c r="AU221" s="40">
        <f t="shared" si="2195"/>
        <v>0</v>
      </c>
      <c r="AV221" s="40"/>
      <c r="AW221" s="40">
        <f t="shared" si="2196"/>
        <v>0</v>
      </c>
      <c r="AX221" s="40"/>
      <c r="AY221" s="40">
        <f t="shared" si="2197"/>
        <v>0</v>
      </c>
      <c r="AZ221" s="40"/>
      <c r="BA221" s="40">
        <f t="shared" si="2198"/>
        <v>0</v>
      </c>
      <c r="BB221" s="40"/>
      <c r="BC221" s="40">
        <f t="shared" si="2199"/>
        <v>0</v>
      </c>
      <c r="BD221" s="40"/>
      <c r="BE221" s="40">
        <f t="shared" si="2200"/>
        <v>0</v>
      </c>
      <c r="BF221" s="40"/>
      <c r="BG221" s="40">
        <f t="shared" si="2201"/>
        <v>0</v>
      </c>
      <c r="BH221" s="40"/>
      <c r="BI221" s="40">
        <f t="shared" si="2202"/>
        <v>0</v>
      </c>
      <c r="BJ221" s="40"/>
      <c r="BK221" s="40">
        <f t="shared" si="2203"/>
        <v>0</v>
      </c>
      <c r="BL221" s="40"/>
      <c r="BM221" s="40">
        <f t="shared" si="2204"/>
        <v>0</v>
      </c>
      <c r="BN221" s="76"/>
      <c r="BO221" s="40">
        <f t="shared" si="2205"/>
        <v>0</v>
      </c>
      <c r="BP221" s="40"/>
      <c r="BQ221" s="40">
        <f t="shared" si="2206"/>
        <v>0</v>
      </c>
      <c r="BR221" s="40"/>
      <c r="BS221" s="40">
        <f t="shared" si="2207"/>
        <v>0</v>
      </c>
      <c r="BT221" s="40"/>
      <c r="BU221" s="40">
        <f t="shared" si="2208"/>
        <v>0</v>
      </c>
      <c r="BV221" s="40"/>
      <c r="BW221" s="40">
        <f t="shared" si="2209"/>
        <v>0</v>
      </c>
      <c r="BX221" s="40"/>
      <c r="BY221" s="40">
        <f t="shared" si="2210"/>
        <v>0</v>
      </c>
      <c r="BZ221" s="57"/>
      <c r="CA221" s="40">
        <f t="shared" si="2211"/>
        <v>0</v>
      </c>
      <c r="CB221" s="46">
        <v>0</v>
      </c>
      <c r="CC221" s="40">
        <f t="shared" si="2212"/>
        <v>0</v>
      </c>
      <c r="CD221" s="40"/>
      <c r="CE221" s="40">
        <f t="shared" si="2213"/>
        <v>0</v>
      </c>
      <c r="CF221" s="40"/>
      <c r="CG221" s="40">
        <f t="shared" si="2214"/>
        <v>0</v>
      </c>
      <c r="CH221" s="46"/>
      <c r="CI221" s="40">
        <f t="shared" si="2215"/>
        <v>0</v>
      </c>
      <c r="CJ221" s="46"/>
      <c r="CK221" s="40">
        <f t="shared" si="2216"/>
        <v>0</v>
      </c>
      <c r="CL221" s="40"/>
      <c r="CM221" s="40">
        <f t="shared" si="2217"/>
        <v>0</v>
      </c>
      <c r="CN221" s="40"/>
      <c r="CO221" s="40">
        <f t="shared" si="2218"/>
        <v>0</v>
      </c>
      <c r="CP221" s="46"/>
      <c r="CQ221" s="40">
        <f t="shared" si="2219"/>
        <v>0</v>
      </c>
      <c r="CR221" s="40"/>
      <c r="CS221" s="40">
        <f t="shared" si="2220"/>
        <v>0</v>
      </c>
      <c r="CT221" s="40"/>
      <c r="CU221" s="40">
        <f t="shared" si="2221"/>
        <v>0</v>
      </c>
      <c r="CV221" s="40"/>
      <c r="CW221" s="40">
        <f t="shared" si="2222"/>
        <v>0</v>
      </c>
      <c r="CX221" s="40"/>
      <c r="CY221" s="40">
        <f t="shared" si="2223"/>
        <v>0</v>
      </c>
      <c r="CZ221" s="40"/>
      <c r="DA221" s="40">
        <f t="shared" si="2224"/>
        <v>0</v>
      </c>
      <c r="DB221" s="40"/>
      <c r="DC221" s="40">
        <f t="shared" si="2225"/>
        <v>0</v>
      </c>
      <c r="DD221" s="40"/>
      <c r="DE221" s="40">
        <f t="shared" si="2226"/>
        <v>0</v>
      </c>
      <c r="DF221" s="50"/>
      <c r="DG221" s="40">
        <f t="shared" si="2227"/>
        <v>0</v>
      </c>
      <c r="DH221" s="40"/>
      <c r="DI221" s="40">
        <f t="shared" si="2228"/>
        <v>0</v>
      </c>
      <c r="DJ221" s="40"/>
      <c r="DK221" s="40">
        <f t="shared" si="2229"/>
        <v>0</v>
      </c>
      <c r="DL221" s="40"/>
      <c r="DM221" s="40">
        <f t="shared" si="2230"/>
        <v>0</v>
      </c>
      <c r="DN221" s="40"/>
      <c r="DO221" s="40">
        <f t="shared" si="2231"/>
        <v>0</v>
      </c>
      <c r="DP221" s="40"/>
      <c r="DQ221" s="40">
        <f t="shared" si="2232"/>
        <v>0</v>
      </c>
      <c r="DR221" s="40"/>
      <c r="DS221" s="46"/>
      <c r="DT221" s="40"/>
      <c r="DU221" s="40">
        <f t="shared" si="2233"/>
        <v>0</v>
      </c>
      <c r="DV221" s="40"/>
      <c r="DW221" s="40">
        <f t="shared" si="2234"/>
        <v>0</v>
      </c>
      <c r="DX221" s="40"/>
      <c r="DY221" s="40">
        <f t="shared" si="2235"/>
        <v>0</v>
      </c>
      <c r="DZ221" s="45"/>
      <c r="EA221" s="40">
        <f t="shared" si="2236"/>
        <v>0</v>
      </c>
      <c r="EB221" s="57"/>
      <c r="EC221" s="40">
        <f t="shared" si="2237"/>
        <v>0</v>
      </c>
      <c r="ED221" s="57"/>
      <c r="EE221" s="40">
        <f t="shared" si="2238"/>
        <v>0</v>
      </c>
      <c r="EF221" s="57"/>
      <c r="EG221" s="40">
        <f t="shared" si="2239"/>
        <v>0</v>
      </c>
      <c r="EH221" s="40"/>
      <c r="EI221" s="40"/>
      <c r="EJ221" s="40"/>
      <c r="EK221" s="40"/>
      <c r="EL221" s="40"/>
      <c r="EM221" s="40"/>
      <c r="EN221" s="48">
        <f t="shared" si="2121"/>
        <v>220</v>
      </c>
      <c r="EO221" s="48">
        <f t="shared" si="2121"/>
        <v>20822253.319296002</v>
      </c>
    </row>
    <row r="222" spans="1:145" ht="53.25" customHeight="1" x14ac:dyDescent="0.25">
      <c r="A222" s="34"/>
      <c r="B222" s="34">
        <v>170</v>
      </c>
      <c r="C222" s="104" t="s">
        <v>506</v>
      </c>
      <c r="D222" s="84" t="s">
        <v>507</v>
      </c>
      <c r="E222" s="36">
        <v>17622</v>
      </c>
      <c r="F222" s="86">
        <v>4.0599999999999996</v>
      </c>
      <c r="G222" s="175">
        <v>0.1794</v>
      </c>
      <c r="H222" s="67">
        <v>1</v>
      </c>
      <c r="I222" s="68"/>
      <c r="J222" s="72">
        <v>1.4</v>
      </c>
      <c r="K222" s="72">
        <v>1.68</v>
      </c>
      <c r="L222" s="72">
        <v>2.23</v>
      </c>
      <c r="M222" s="73">
        <v>2.57</v>
      </c>
      <c r="N222" s="40"/>
      <c r="O222" s="40">
        <f t="shared" si="2179"/>
        <v>0</v>
      </c>
      <c r="P222" s="74"/>
      <c r="Q222" s="40">
        <f t="shared" si="2180"/>
        <v>0</v>
      </c>
      <c r="R222" s="46"/>
      <c r="S222" s="40">
        <f t="shared" si="2181"/>
        <v>0</v>
      </c>
      <c r="T222" s="40"/>
      <c r="U222" s="40">
        <f t="shared" si="2182"/>
        <v>0</v>
      </c>
      <c r="V222" s="40">
        <v>0</v>
      </c>
      <c r="W222" s="40">
        <f t="shared" si="2183"/>
        <v>0</v>
      </c>
      <c r="X222" s="40"/>
      <c r="Y222" s="40">
        <f t="shared" si="2184"/>
        <v>0</v>
      </c>
      <c r="Z222" s="46"/>
      <c r="AA222" s="40">
        <f t="shared" si="2185"/>
        <v>0</v>
      </c>
      <c r="AB222" s="40"/>
      <c r="AC222" s="40">
        <f t="shared" si="2186"/>
        <v>0</v>
      </c>
      <c r="AD222" s="46"/>
      <c r="AE222" s="40">
        <f t="shared" si="2187"/>
        <v>0</v>
      </c>
      <c r="AF222" s="46"/>
      <c r="AG222" s="40">
        <f t="shared" si="2188"/>
        <v>0</v>
      </c>
      <c r="AH222" s="40"/>
      <c r="AI222" s="40">
        <f t="shared" si="2189"/>
        <v>0</v>
      </c>
      <c r="AJ222" s="40"/>
      <c r="AK222" s="40">
        <f t="shared" si="2190"/>
        <v>0</v>
      </c>
      <c r="AL222" s="40"/>
      <c r="AM222" s="40">
        <f t="shared" si="2191"/>
        <v>0</v>
      </c>
      <c r="AN222" s="40"/>
      <c r="AO222" s="40">
        <f t="shared" si="2192"/>
        <v>0</v>
      </c>
      <c r="AP222" s="40"/>
      <c r="AQ222" s="40">
        <f t="shared" si="2193"/>
        <v>0</v>
      </c>
      <c r="AR222" s="40"/>
      <c r="AS222" s="40">
        <f t="shared" si="2194"/>
        <v>0</v>
      </c>
      <c r="AT222" s="40"/>
      <c r="AU222" s="40">
        <f t="shared" si="2195"/>
        <v>0</v>
      </c>
      <c r="AV222" s="40"/>
      <c r="AW222" s="40">
        <f t="shared" si="2196"/>
        <v>0</v>
      </c>
      <c r="AX222" s="40"/>
      <c r="AY222" s="40">
        <f t="shared" si="2197"/>
        <v>0</v>
      </c>
      <c r="AZ222" s="40"/>
      <c r="BA222" s="40">
        <f t="shared" si="2198"/>
        <v>0</v>
      </c>
      <c r="BB222" s="40"/>
      <c r="BC222" s="40">
        <f t="shared" si="2199"/>
        <v>0</v>
      </c>
      <c r="BD222" s="40"/>
      <c r="BE222" s="40">
        <f t="shared" si="2200"/>
        <v>0</v>
      </c>
      <c r="BF222" s="40"/>
      <c r="BG222" s="40">
        <f t="shared" si="2201"/>
        <v>0</v>
      </c>
      <c r="BH222" s="40"/>
      <c r="BI222" s="40">
        <f t="shared" si="2202"/>
        <v>0</v>
      </c>
      <c r="BJ222" s="40"/>
      <c r="BK222" s="40">
        <f>(BJ222*$E222*$F222*((1-$G222)+$G222*$J222*$H222*BK$10))</f>
        <v>0</v>
      </c>
      <c r="BL222" s="40"/>
      <c r="BM222" s="40">
        <f t="shared" si="2204"/>
        <v>0</v>
      </c>
      <c r="BN222" s="76"/>
      <c r="BO222" s="40">
        <f t="shared" si="2205"/>
        <v>0</v>
      </c>
      <c r="BP222" s="40"/>
      <c r="BQ222" s="40">
        <f t="shared" si="2206"/>
        <v>0</v>
      </c>
      <c r="BR222" s="40"/>
      <c r="BS222" s="40">
        <f t="shared" si="2207"/>
        <v>0</v>
      </c>
      <c r="BT222" s="40"/>
      <c r="BU222" s="40">
        <f t="shared" si="2208"/>
        <v>0</v>
      </c>
      <c r="BV222" s="40"/>
      <c r="BW222" s="40">
        <f t="shared" si="2209"/>
        <v>0</v>
      </c>
      <c r="BX222" s="40"/>
      <c r="BY222" s="40">
        <f t="shared" si="2210"/>
        <v>0</v>
      </c>
      <c r="BZ222" s="57"/>
      <c r="CA222" s="40">
        <f t="shared" si="2211"/>
        <v>0</v>
      </c>
      <c r="CB222" s="46">
        <v>0</v>
      </c>
      <c r="CC222" s="40">
        <f t="shared" si="2212"/>
        <v>0</v>
      </c>
      <c r="CD222" s="40"/>
      <c r="CE222" s="40">
        <f t="shared" si="2213"/>
        <v>0</v>
      </c>
      <c r="CF222" s="40"/>
      <c r="CG222" s="40">
        <f t="shared" si="2214"/>
        <v>0</v>
      </c>
      <c r="CH222" s="46"/>
      <c r="CI222" s="40">
        <f t="shared" si="2215"/>
        <v>0</v>
      </c>
      <c r="CJ222" s="46"/>
      <c r="CK222" s="40">
        <f t="shared" si="2216"/>
        <v>0</v>
      </c>
      <c r="CL222" s="40"/>
      <c r="CM222" s="40">
        <f t="shared" si="2217"/>
        <v>0</v>
      </c>
      <c r="CN222" s="40"/>
      <c r="CO222" s="40">
        <f t="shared" si="2218"/>
        <v>0</v>
      </c>
      <c r="CP222" s="46"/>
      <c r="CQ222" s="40">
        <f t="shared" si="2219"/>
        <v>0</v>
      </c>
      <c r="CR222" s="40"/>
      <c r="CS222" s="40">
        <f t="shared" si="2220"/>
        <v>0</v>
      </c>
      <c r="CT222" s="40"/>
      <c r="CU222" s="40">
        <f t="shared" si="2221"/>
        <v>0</v>
      </c>
      <c r="CV222" s="40"/>
      <c r="CW222" s="40">
        <f t="shared" si="2222"/>
        <v>0</v>
      </c>
      <c r="CX222" s="40"/>
      <c r="CY222" s="40">
        <f t="shared" si="2223"/>
        <v>0</v>
      </c>
      <c r="CZ222" s="40"/>
      <c r="DA222" s="40">
        <f t="shared" si="2224"/>
        <v>0</v>
      </c>
      <c r="DB222" s="40"/>
      <c r="DC222" s="40">
        <f t="shared" si="2225"/>
        <v>0</v>
      </c>
      <c r="DD222" s="40"/>
      <c r="DE222" s="40">
        <f t="shared" si="2226"/>
        <v>0</v>
      </c>
      <c r="DF222" s="50"/>
      <c r="DG222" s="40">
        <f t="shared" si="2227"/>
        <v>0</v>
      </c>
      <c r="DH222" s="40"/>
      <c r="DI222" s="40">
        <f t="shared" si="2228"/>
        <v>0</v>
      </c>
      <c r="DJ222" s="40"/>
      <c r="DK222" s="40">
        <f t="shared" si="2229"/>
        <v>0</v>
      </c>
      <c r="DL222" s="40"/>
      <c r="DM222" s="40">
        <f t="shared" si="2230"/>
        <v>0</v>
      </c>
      <c r="DN222" s="40"/>
      <c r="DO222" s="40">
        <f t="shared" si="2231"/>
        <v>0</v>
      </c>
      <c r="DP222" s="40"/>
      <c r="DQ222" s="40">
        <f t="shared" si="2232"/>
        <v>0</v>
      </c>
      <c r="DR222" s="40"/>
      <c r="DS222" s="46"/>
      <c r="DT222" s="40"/>
      <c r="DU222" s="40">
        <f t="shared" si="2233"/>
        <v>0</v>
      </c>
      <c r="DV222" s="40"/>
      <c r="DW222" s="40">
        <f t="shared" si="2234"/>
        <v>0</v>
      </c>
      <c r="DX222" s="40"/>
      <c r="DY222" s="40">
        <f t="shared" si="2235"/>
        <v>0</v>
      </c>
      <c r="DZ222" s="45"/>
      <c r="EA222" s="40">
        <f t="shared" si="2236"/>
        <v>0</v>
      </c>
      <c r="EB222" s="57"/>
      <c r="EC222" s="40">
        <f t="shared" si="2237"/>
        <v>0</v>
      </c>
      <c r="ED222" s="57"/>
      <c r="EE222" s="40">
        <f t="shared" si="2238"/>
        <v>0</v>
      </c>
      <c r="EF222" s="57"/>
      <c r="EG222" s="40">
        <f t="shared" si="2239"/>
        <v>0</v>
      </c>
      <c r="EH222" s="40"/>
      <c r="EI222" s="40"/>
      <c r="EJ222" s="40"/>
      <c r="EK222" s="40"/>
      <c r="EL222" s="40"/>
      <c r="EM222" s="40"/>
      <c r="EN222" s="48">
        <f t="shared" si="2121"/>
        <v>0</v>
      </c>
      <c r="EO222" s="48">
        <f t="shared" si="2121"/>
        <v>0</v>
      </c>
    </row>
    <row r="223" spans="1:145" ht="61.5" customHeight="1" x14ac:dyDescent="0.25">
      <c r="A223" s="34"/>
      <c r="B223" s="34">
        <v>171</v>
      </c>
      <c r="C223" s="24" t="s">
        <v>508</v>
      </c>
      <c r="D223" s="159" t="s">
        <v>509</v>
      </c>
      <c r="E223" s="36">
        <v>17622</v>
      </c>
      <c r="F223" s="37">
        <v>0.55000000000000004</v>
      </c>
      <c r="G223" s="170">
        <v>4.8800000000000003E-2</v>
      </c>
      <c r="H223" s="67">
        <v>1</v>
      </c>
      <c r="I223" s="68"/>
      <c r="J223" s="72">
        <v>1.4</v>
      </c>
      <c r="K223" s="72">
        <v>1.68</v>
      </c>
      <c r="L223" s="72">
        <v>2.23</v>
      </c>
      <c r="M223" s="73">
        <v>2.57</v>
      </c>
      <c r="N223" s="40"/>
      <c r="O223" s="40">
        <f t="shared" si="2179"/>
        <v>0</v>
      </c>
      <c r="P223" s="74"/>
      <c r="Q223" s="40">
        <f t="shared" si="2180"/>
        <v>0</v>
      </c>
      <c r="R223" s="46"/>
      <c r="S223" s="40">
        <f t="shared" si="2181"/>
        <v>0</v>
      </c>
      <c r="T223" s="40"/>
      <c r="U223" s="40">
        <f t="shared" si="2182"/>
        <v>0</v>
      </c>
      <c r="V223" s="40">
        <v>0</v>
      </c>
      <c r="W223" s="40">
        <f t="shared" si="2183"/>
        <v>0</v>
      </c>
      <c r="X223" s="40"/>
      <c r="Y223" s="40">
        <f t="shared" si="2184"/>
        <v>0</v>
      </c>
      <c r="Z223" s="46"/>
      <c r="AA223" s="40">
        <f t="shared" si="2185"/>
        <v>0</v>
      </c>
      <c r="AB223" s="40"/>
      <c r="AC223" s="40">
        <f t="shared" si="2186"/>
        <v>0</v>
      </c>
      <c r="AD223" s="46"/>
      <c r="AE223" s="40">
        <f t="shared" si="2187"/>
        <v>0</v>
      </c>
      <c r="AF223" s="46"/>
      <c r="AG223" s="40">
        <f t="shared" si="2188"/>
        <v>0</v>
      </c>
      <c r="AH223" s="40"/>
      <c r="AI223" s="40">
        <f t="shared" si="2189"/>
        <v>0</v>
      </c>
      <c r="AJ223" s="40"/>
      <c r="AK223" s="40">
        <f t="shared" si="2190"/>
        <v>0</v>
      </c>
      <c r="AL223" s="40"/>
      <c r="AM223" s="40">
        <f t="shared" si="2191"/>
        <v>0</v>
      </c>
      <c r="AN223" s="40"/>
      <c r="AO223" s="40">
        <f t="shared" si="2192"/>
        <v>0</v>
      </c>
      <c r="AP223" s="40"/>
      <c r="AQ223" s="40">
        <f t="shared" si="2193"/>
        <v>0</v>
      </c>
      <c r="AR223" s="40"/>
      <c r="AS223" s="40">
        <f t="shared" si="2194"/>
        <v>0</v>
      </c>
      <c r="AT223" s="40"/>
      <c r="AU223" s="40">
        <f t="shared" si="2195"/>
        <v>0</v>
      </c>
      <c r="AV223" s="40"/>
      <c r="AW223" s="40">
        <f t="shared" si="2196"/>
        <v>0</v>
      </c>
      <c r="AX223" s="40">
        <v>90</v>
      </c>
      <c r="AY223" s="40">
        <f t="shared" si="2197"/>
        <v>889316.08128000016</v>
      </c>
      <c r="AZ223" s="40"/>
      <c r="BA223" s="40">
        <f t="shared" si="2198"/>
        <v>0</v>
      </c>
      <c r="BB223" s="40"/>
      <c r="BC223" s="40">
        <f t="shared" si="2199"/>
        <v>0</v>
      </c>
      <c r="BD223" s="40"/>
      <c r="BE223" s="40">
        <f t="shared" si="2200"/>
        <v>0</v>
      </c>
      <c r="BF223" s="40"/>
      <c r="BG223" s="40">
        <f t="shared" si="2201"/>
        <v>0</v>
      </c>
      <c r="BH223" s="40"/>
      <c r="BI223" s="40">
        <f t="shared" si="2202"/>
        <v>0</v>
      </c>
      <c r="BJ223" s="40"/>
      <c r="BK223" s="40">
        <f t="shared" si="2203"/>
        <v>0</v>
      </c>
      <c r="BL223" s="40"/>
      <c r="BM223" s="40">
        <f t="shared" si="2204"/>
        <v>0</v>
      </c>
      <c r="BN223" s="76"/>
      <c r="BO223" s="40">
        <f t="shared" si="2205"/>
        <v>0</v>
      </c>
      <c r="BP223" s="40"/>
      <c r="BQ223" s="40">
        <f t="shared" si="2206"/>
        <v>0</v>
      </c>
      <c r="BR223" s="40"/>
      <c r="BS223" s="40">
        <f t="shared" si="2207"/>
        <v>0</v>
      </c>
      <c r="BT223" s="40"/>
      <c r="BU223" s="40">
        <f t="shared" si="2208"/>
        <v>0</v>
      </c>
      <c r="BV223" s="40"/>
      <c r="BW223" s="40">
        <f t="shared" si="2209"/>
        <v>0</v>
      </c>
      <c r="BX223" s="40"/>
      <c r="BY223" s="40">
        <f t="shared" si="2210"/>
        <v>0</v>
      </c>
      <c r="BZ223" s="57"/>
      <c r="CA223" s="40">
        <f t="shared" si="2211"/>
        <v>0</v>
      </c>
      <c r="CB223" s="46">
        <v>0</v>
      </c>
      <c r="CC223" s="40">
        <f t="shared" si="2212"/>
        <v>0</v>
      </c>
      <c r="CD223" s="40"/>
      <c r="CE223" s="40">
        <f t="shared" si="2213"/>
        <v>0</v>
      </c>
      <c r="CF223" s="40"/>
      <c r="CG223" s="40">
        <f t="shared" si="2214"/>
        <v>0</v>
      </c>
      <c r="CH223" s="46"/>
      <c r="CI223" s="40">
        <f t="shared" si="2215"/>
        <v>0</v>
      </c>
      <c r="CJ223" s="46"/>
      <c r="CK223" s="40">
        <f t="shared" si="2216"/>
        <v>0</v>
      </c>
      <c r="CL223" s="40"/>
      <c r="CM223" s="40">
        <f t="shared" si="2217"/>
        <v>0</v>
      </c>
      <c r="CN223" s="40"/>
      <c r="CO223" s="40">
        <f t="shared" si="2218"/>
        <v>0</v>
      </c>
      <c r="CP223" s="46"/>
      <c r="CQ223" s="40">
        <f t="shared" si="2219"/>
        <v>0</v>
      </c>
      <c r="CR223" s="40"/>
      <c r="CS223" s="40">
        <f t="shared" si="2220"/>
        <v>0</v>
      </c>
      <c r="CT223" s="40"/>
      <c r="CU223" s="40">
        <f t="shared" si="2221"/>
        <v>0</v>
      </c>
      <c r="CV223" s="40"/>
      <c r="CW223" s="40">
        <f t="shared" si="2222"/>
        <v>0</v>
      </c>
      <c r="CX223" s="40"/>
      <c r="CY223" s="40">
        <f t="shared" si="2223"/>
        <v>0</v>
      </c>
      <c r="CZ223" s="40"/>
      <c r="DA223" s="40">
        <f t="shared" si="2224"/>
        <v>0</v>
      </c>
      <c r="DB223" s="40"/>
      <c r="DC223" s="40">
        <f t="shared" si="2225"/>
        <v>0</v>
      </c>
      <c r="DD223" s="40"/>
      <c r="DE223" s="40">
        <f t="shared" si="2226"/>
        <v>0</v>
      </c>
      <c r="DF223" s="50"/>
      <c r="DG223" s="40">
        <f t="shared" si="2227"/>
        <v>0</v>
      </c>
      <c r="DH223" s="40"/>
      <c r="DI223" s="40">
        <f t="shared" si="2228"/>
        <v>0</v>
      </c>
      <c r="DJ223" s="40"/>
      <c r="DK223" s="40">
        <f t="shared" si="2229"/>
        <v>0</v>
      </c>
      <c r="DL223" s="40"/>
      <c r="DM223" s="40">
        <f t="shared" si="2230"/>
        <v>0</v>
      </c>
      <c r="DN223" s="40"/>
      <c r="DO223" s="40">
        <f t="shared" si="2231"/>
        <v>0</v>
      </c>
      <c r="DP223" s="40"/>
      <c r="DQ223" s="40">
        <f t="shared" si="2232"/>
        <v>0</v>
      </c>
      <c r="DR223" s="40"/>
      <c r="DS223" s="46"/>
      <c r="DT223" s="40"/>
      <c r="DU223" s="40">
        <f t="shared" si="2233"/>
        <v>0</v>
      </c>
      <c r="DV223" s="40"/>
      <c r="DW223" s="40">
        <f t="shared" si="2234"/>
        <v>0</v>
      </c>
      <c r="DX223" s="40"/>
      <c r="DY223" s="40">
        <f t="shared" si="2235"/>
        <v>0</v>
      </c>
      <c r="DZ223" s="45"/>
      <c r="EA223" s="40">
        <f t="shared" si="2236"/>
        <v>0</v>
      </c>
      <c r="EB223" s="57"/>
      <c r="EC223" s="40">
        <f t="shared" si="2237"/>
        <v>0</v>
      </c>
      <c r="ED223" s="57"/>
      <c r="EE223" s="40">
        <f t="shared" si="2238"/>
        <v>0</v>
      </c>
      <c r="EF223" s="57"/>
      <c r="EG223" s="40">
        <f t="shared" si="2239"/>
        <v>0</v>
      </c>
      <c r="EH223" s="40"/>
      <c r="EI223" s="40"/>
      <c r="EJ223" s="40"/>
      <c r="EK223" s="40"/>
      <c r="EL223" s="40"/>
      <c r="EM223" s="40"/>
      <c r="EN223" s="48">
        <f t="shared" si="2121"/>
        <v>90</v>
      </c>
      <c r="EO223" s="48">
        <f t="shared" si="2121"/>
        <v>889316.08128000016</v>
      </c>
    </row>
    <row r="224" spans="1:145" ht="61.5" customHeight="1" x14ac:dyDescent="0.25">
      <c r="A224" s="34"/>
      <c r="B224" s="34">
        <v>172</v>
      </c>
      <c r="C224" s="24" t="s">
        <v>510</v>
      </c>
      <c r="D224" s="159" t="s">
        <v>511</v>
      </c>
      <c r="E224" s="36">
        <v>17622</v>
      </c>
      <c r="F224" s="37">
        <v>1.03</v>
      </c>
      <c r="G224" s="170">
        <v>2.6100000000000002E-2</v>
      </c>
      <c r="H224" s="67">
        <v>1</v>
      </c>
      <c r="I224" s="68"/>
      <c r="J224" s="72">
        <v>1.4</v>
      </c>
      <c r="K224" s="72">
        <v>1.68</v>
      </c>
      <c r="L224" s="72">
        <v>2.23</v>
      </c>
      <c r="M224" s="73">
        <v>2.57</v>
      </c>
      <c r="N224" s="40"/>
      <c r="O224" s="40">
        <f t="shared" si="2179"/>
        <v>0</v>
      </c>
      <c r="P224" s="74"/>
      <c r="Q224" s="40">
        <f t="shared" si="2180"/>
        <v>0</v>
      </c>
      <c r="R224" s="46"/>
      <c r="S224" s="40">
        <f t="shared" si="2181"/>
        <v>0</v>
      </c>
      <c r="T224" s="40"/>
      <c r="U224" s="40">
        <f t="shared" si="2182"/>
        <v>0</v>
      </c>
      <c r="V224" s="40">
        <v>0</v>
      </c>
      <c r="W224" s="40">
        <f t="shared" si="2183"/>
        <v>0</v>
      </c>
      <c r="X224" s="40"/>
      <c r="Y224" s="40">
        <f t="shared" si="2184"/>
        <v>0</v>
      </c>
      <c r="Z224" s="46"/>
      <c r="AA224" s="40">
        <f t="shared" si="2185"/>
        <v>0</v>
      </c>
      <c r="AB224" s="40"/>
      <c r="AC224" s="40">
        <f t="shared" si="2186"/>
        <v>0</v>
      </c>
      <c r="AD224" s="46"/>
      <c r="AE224" s="40">
        <f t="shared" si="2187"/>
        <v>0</v>
      </c>
      <c r="AF224" s="46"/>
      <c r="AG224" s="40">
        <f t="shared" si="2188"/>
        <v>0</v>
      </c>
      <c r="AH224" s="40"/>
      <c r="AI224" s="40">
        <f t="shared" si="2189"/>
        <v>0</v>
      </c>
      <c r="AJ224" s="40"/>
      <c r="AK224" s="40">
        <f t="shared" si="2190"/>
        <v>0</v>
      </c>
      <c r="AL224" s="40"/>
      <c r="AM224" s="40">
        <f t="shared" si="2191"/>
        <v>0</v>
      </c>
      <c r="AN224" s="40"/>
      <c r="AO224" s="40">
        <f t="shared" si="2192"/>
        <v>0</v>
      </c>
      <c r="AP224" s="40"/>
      <c r="AQ224" s="40">
        <f t="shared" si="2193"/>
        <v>0</v>
      </c>
      <c r="AR224" s="40"/>
      <c r="AS224" s="40">
        <f t="shared" si="2194"/>
        <v>0</v>
      </c>
      <c r="AT224" s="40"/>
      <c r="AU224" s="40">
        <f t="shared" si="2195"/>
        <v>0</v>
      </c>
      <c r="AV224" s="40"/>
      <c r="AW224" s="40">
        <f>(AV224*$E224*$F224*((1-$G224)+$G224*$J224*$H224*AW$10))</f>
        <v>0</v>
      </c>
      <c r="AX224" s="40">
        <v>162</v>
      </c>
      <c r="AY224" s="40">
        <f t="shared" si="2197"/>
        <v>2971104.7682448002</v>
      </c>
      <c r="AZ224" s="40"/>
      <c r="BA224" s="40">
        <f t="shared" si="2198"/>
        <v>0</v>
      </c>
      <c r="BB224" s="40"/>
      <c r="BC224" s="40">
        <f t="shared" si="2199"/>
        <v>0</v>
      </c>
      <c r="BD224" s="40"/>
      <c r="BE224" s="40">
        <f t="shared" si="2200"/>
        <v>0</v>
      </c>
      <c r="BF224" s="40"/>
      <c r="BG224" s="40">
        <f t="shared" si="2201"/>
        <v>0</v>
      </c>
      <c r="BH224" s="40"/>
      <c r="BI224" s="40">
        <f t="shared" si="2202"/>
        <v>0</v>
      </c>
      <c r="BJ224" s="40"/>
      <c r="BK224" s="40">
        <f t="shared" si="2203"/>
        <v>0</v>
      </c>
      <c r="BL224" s="40"/>
      <c r="BM224" s="40">
        <f t="shared" si="2204"/>
        <v>0</v>
      </c>
      <c r="BN224" s="76"/>
      <c r="BO224" s="40">
        <f t="shared" si="2205"/>
        <v>0</v>
      </c>
      <c r="BP224" s="40"/>
      <c r="BQ224" s="40">
        <f t="shared" si="2206"/>
        <v>0</v>
      </c>
      <c r="BR224" s="40"/>
      <c r="BS224" s="40">
        <f t="shared" si="2207"/>
        <v>0</v>
      </c>
      <c r="BT224" s="40"/>
      <c r="BU224" s="40">
        <f t="shared" si="2208"/>
        <v>0</v>
      </c>
      <c r="BV224" s="40"/>
      <c r="BW224" s="40">
        <f t="shared" si="2209"/>
        <v>0</v>
      </c>
      <c r="BX224" s="40"/>
      <c r="BY224" s="40">
        <f t="shared" si="2210"/>
        <v>0</v>
      </c>
      <c r="BZ224" s="57"/>
      <c r="CA224" s="40">
        <f t="shared" si="2211"/>
        <v>0</v>
      </c>
      <c r="CB224" s="46">
        <v>0</v>
      </c>
      <c r="CC224" s="40">
        <f t="shared" si="2212"/>
        <v>0</v>
      </c>
      <c r="CD224" s="40"/>
      <c r="CE224" s="40">
        <f t="shared" si="2213"/>
        <v>0</v>
      </c>
      <c r="CF224" s="40"/>
      <c r="CG224" s="40">
        <f t="shared" si="2214"/>
        <v>0</v>
      </c>
      <c r="CH224" s="46"/>
      <c r="CI224" s="40">
        <f t="shared" si="2215"/>
        <v>0</v>
      </c>
      <c r="CJ224" s="46"/>
      <c r="CK224" s="40">
        <f t="shared" si="2216"/>
        <v>0</v>
      </c>
      <c r="CL224" s="40"/>
      <c r="CM224" s="40">
        <f t="shared" si="2217"/>
        <v>0</v>
      </c>
      <c r="CN224" s="40"/>
      <c r="CO224" s="40">
        <f t="shared" si="2218"/>
        <v>0</v>
      </c>
      <c r="CP224" s="46"/>
      <c r="CQ224" s="40">
        <f t="shared" si="2219"/>
        <v>0</v>
      </c>
      <c r="CR224" s="40"/>
      <c r="CS224" s="40">
        <f t="shared" si="2220"/>
        <v>0</v>
      </c>
      <c r="CT224" s="40"/>
      <c r="CU224" s="40">
        <f t="shared" si="2221"/>
        <v>0</v>
      </c>
      <c r="CV224" s="40"/>
      <c r="CW224" s="40">
        <f t="shared" si="2222"/>
        <v>0</v>
      </c>
      <c r="CX224" s="40"/>
      <c r="CY224" s="40">
        <f t="shared" si="2223"/>
        <v>0</v>
      </c>
      <c r="CZ224" s="40"/>
      <c r="DA224" s="40">
        <f t="shared" si="2224"/>
        <v>0</v>
      </c>
      <c r="DB224" s="40"/>
      <c r="DC224" s="40">
        <f t="shared" si="2225"/>
        <v>0</v>
      </c>
      <c r="DD224" s="40"/>
      <c r="DE224" s="40">
        <f t="shared" si="2226"/>
        <v>0</v>
      </c>
      <c r="DF224" s="50"/>
      <c r="DG224" s="40">
        <f t="shared" si="2227"/>
        <v>0</v>
      </c>
      <c r="DH224" s="40"/>
      <c r="DI224" s="40">
        <f t="shared" si="2228"/>
        <v>0</v>
      </c>
      <c r="DJ224" s="40"/>
      <c r="DK224" s="40">
        <f t="shared" si="2229"/>
        <v>0</v>
      </c>
      <c r="DL224" s="40"/>
      <c r="DM224" s="40">
        <f t="shared" si="2230"/>
        <v>0</v>
      </c>
      <c r="DN224" s="40"/>
      <c r="DO224" s="40">
        <f t="shared" si="2231"/>
        <v>0</v>
      </c>
      <c r="DP224" s="40"/>
      <c r="DQ224" s="40">
        <f t="shared" si="2232"/>
        <v>0</v>
      </c>
      <c r="DR224" s="40"/>
      <c r="DS224" s="46"/>
      <c r="DT224" s="40"/>
      <c r="DU224" s="40">
        <f t="shared" si="2233"/>
        <v>0</v>
      </c>
      <c r="DV224" s="40"/>
      <c r="DW224" s="40">
        <f t="shared" si="2234"/>
        <v>0</v>
      </c>
      <c r="DX224" s="40"/>
      <c r="DY224" s="40">
        <f t="shared" si="2235"/>
        <v>0</v>
      </c>
      <c r="DZ224" s="45"/>
      <c r="EA224" s="40">
        <f t="shared" si="2236"/>
        <v>0</v>
      </c>
      <c r="EB224" s="57"/>
      <c r="EC224" s="40">
        <f t="shared" si="2237"/>
        <v>0</v>
      </c>
      <c r="ED224" s="57"/>
      <c r="EE224" s="40">
        <f t="shared" si="2238"/>
        <v>0</v>
      </c>
      <c r="EF224" s="57"/>
      <c r="EG224" s="40">
        <f t="shared" si="2239"/>
        <v>0</v>
      </c>
      <c r="EH224" s="40"/>
      <c r="EI224" s="40"/>
      <c r="EJ224" s="40"/>
      <c r="EK224" s="40"/>
      <c r="EL224" s="40"/>
      <c r="EM224" s="40"/>
      <c r="EN224" s="48">
        <f t="shared" si="2121"/>
        <v>162</v>
      </c>
      <c r="EO224" s="48">
        <f t="shared" si="2121"/>
        <v>2971104.7682448002</v>
      </c>
    </row>
    <row r="225" spans="1:145" ht="61.5" customHeight="1" x14ac:dyDescent="0.25">
      <c r="A225" s="34"/>
      <c r="B225" s="34">
        <v>173</v>
      </c>
      <c r="C225" s="24" t="s">
        <v>512</v>
      </c>
      <c r="D225" s="159" t="s">
        <v>513</v>
      </c>
      <c r="E225" s="36">
        <v>17622</v>
      </c>
      <c r="F225" s="37">
        <v>1.19</v>
      </c>
      <c r="G225" s="170">
        <v>2.23E-2</v>
      </c>
      <c r="H225" s="67">
        <v>1</v>
      </c>
      <c r="I225" s="68"/>
      <c r="J225" s="72">
        <v>1.4</v>
      </c>
      <c r="K225" s="72">
        <v>1.68</v>
      </c>
      <c r="L225" s="72">
        <v>2.23</v>
      </c>
      <c r="M225" s="73">
        <v>2.57</v>
      </c>
      <c r="N225" s="40"/>
      <c r="O225" s="40">
        <f t="shared" si="2179"/>
        <v>0</v>
      </c>
      <c r="P225" s="74"/>
      <c r="Q225" s="40">
        <f t="shared" si="2180"/>
        <v>0</v>
      </c>
      <c r="R225" s="46"/>
      <c r="S225" s="40">
        <f t="shared" si="2181"/>
        <v>0</v>
      </c>
      <c r="T225" s="40"/>
      <c r="U225" s="40">
        <f t="shared" si="2182"/>
        <v>0</v>
      </c>
      <c r="V225" s="40">
        <v>0</v>
      </c>
      <c r="W225" s="40">
        <f t="shared" si="2183"/>
        <v>0</v>
      </c>
      <c r="X225" s="40"/>
      <c r="Y225" s="40">
        <f t="shared" si="2184"/>
        <v>0</v>
      </c>
      <c r="Z225" s="46"/>
      <c r="AA225" s="40">
        <f t="shared" si="2185"/>
        <v>0</v>
      </c>
      <c r="AB225" s="40"/>
      <c r="AC225" s="40">
        <f t="shared" si="2186"/>
        <v>0</v>
      </c>
      <c r="AD225" s="46"/>
      <c r="AE225" s="40">
        <f t="shared" si="2187"/>
        <v>0</v>
      </c>
      <c r="AF225" s="46"/>
      <c r="AG225" s="40">
        <f t="shared" si="2188"/>
        <v>0</v>
      </c>
      <c r="AH225" s="40">
        <v>5</v>
      </c>
      <c r="AI225" s="40">
        <f t="shared" si="2189"/>
        <v>105786.17002799999</v>
      </c>
      <c r="AJ225" s="40"/>
      <c r="AK225" s="40">
        <f t="shared" si="2190"/>
        <v>0</v>
      </c>
      <c r="AL225" s="40"/>
      <c r="AM225" s="40">
        <f t="shared" si="2191"/>
        <v>0</v>
      </c>
      <c r="AN225" s="40"/>
      <c r="AO225" s="40">
        <f t="shared" si="2192"/>
        <v>0</v>
      </c>
      <c r="AP225" s="40"/>
      <c r="AQ225" s="40">
        <f t="shared" si="2193"/>
        <v>0</v>
      </c>
      <c r="AR225" s="40"/>
      <c r="AS225" s="40">
        <f t="shared" si="2194"/>
        <v>0</v>
      </c>
      <c r="AT225" s="40">
        <v>15</v>
      </c>
      <c r="AU225" s="40">
        <f t="shared" si="2195"/>
        <v>317358.51008400001</v>
      </c>
      <c r="AV225" s="40"/>
      <c r="AW225" s="40">
        <f t="shared" si="2196"/>
        <v>0</v>
      </c>
      <c r="AX225" s="40">
        <v>12</v>
      </c>
      <c r="AY225" s="40">
        <f t="shared" si="2197"/>
        <v>253886.80806719998</v>
      </c>
      <c r="AZ225" s="40"/>
      <c r="BA225" s="40">
        <f t="shared" si="2198"/>
        <v>0</v>
      </c>
      <c r="BB225" s="40"/>
      <c r="BC225" s="40">
        <f t="shared" si="2199"/>
        <v>0</v>
      </c>
      <c r="BD225" s="40"/>
      <c r="BE225" s="40">
        <f t="shared" si="2200"/>
        <v>0</v>
      </c>
      <c r="BF225" s="40"/>
      <c r="BG225" s="40">
        <f t="shared" si="2201"/>
        <v>0</v>
      </c>
      <c r="BH225" s="40"/>
      <c r="BI225" s="40">
        <f t="shared" si="2202"/>
        <v>0</v>
      </c>
      <c r="BJ225" s="40"/>
      <c r="BK225" s="40">
        <f t="shared" si="2203"/>
        <v>0</v>
      </c>
      <c r="BL225" s="40"/>
      <c r="BM225" s="40">
        <f t="shared" si="2204"/>
        <v>0</v>
      </c>
      <c r="BN225" s="76"/>
      <c r="BO225" s="40">
        <f t="shared" si="2205"/>
        <v>0</v>
      </c>
      <c r="BP225" s="40"/>
      <c r="BQ225" s="40">
        <f t="shared" si="2206"/>
        <v>0</v>
      </c>
      <c r="BR225" s="40"/>
      <c r="BS225" s="40">
        <f t="shared" si="2207"/>
        <v>0</v>
      </c>
      <c r="BT225" s="40"/>
      <c r="BU225" s="40">
        <f t="shared" si="2208"/>
        <v>0</v>
      </c>
      <c r="BV225" s="40"/>
      <c r="BW225" s="40">
        <f t="shared" si="2209"/>
        <v>0</v>
      </c>
      <c r="BX225" s="40"/>
      <c r="BY225" s="40">
        <f t="shared" si="2210"/>
        <v>0</v>
      </c>
      <c r="BZ225" s="57"/>
      <c r="CA225" s="40">
        <f t="shared" si="2211"/>
        <v>0</v>
      </c>
      <c r="CB225" s="46">
        <v>0</v>
      </c>
      <c r="CC225" s="40">
        <f t="shared" si="2212"/>
        <v>0</v>
      </c>
      <c r="CD225" s="40"/>
      <c r="CE225" s="40">
        <f t="shared" si="2213"/>
        <v>0</v>
      </c>
      <c r="CF225" s="40"/>
      <c r="CG225" s="40">
        <f t="shared" si="2214"/>
        <v>0</v>
      </c>
      <c r="CH225" s="46"/>
      <c r="CI225" s="40">
        <f t="shared" si="2215"/>
        <v>0</v>
      </c>
      <c r="CJ225" s="46"/>
      <c r="CK225" s="40">
        <f t="shared" si="2216"/>
        <v>0</v>
      </c>
      <c r="CL225" s="40"/>
      <c r="CM225" s="40">
        <f t="shared" si="2217"/>
        <v>0</v>
      </c>
      <c r="CN225" s="40"/>
      <c r="CO225" s="40">
        <f t="shared" si="2218"/>
        <v>0</v>
      </c>
      <c r="CP225" s="46"/>
      <c r="CQ225" s="40">
        <f t="shared" si="2219"/>
        <v>0</v>
      </c>
      <c r="CR225" s="40"/>
      <c r="CS225" s="40">
        <f t="shared" si="2220"/>
        <v>0</v>
      </c>
      <c r="CT225" s="40"/>
      <c r="CU225" s="40">
        <f t="shared" si="2221"/>
        <v>0</v>
      </c>
      <c r="CV225" s="40"/>
      <c r="CW225" s="40">
        <f t="shared" si="2222"/>
        <v>0</v>
      </c>
      <c r="CX225" s="40"/>
      <c r="CY225" s="40">
        <f t="shared" si="2223"/>
        <v>0</v>
      </c>
      <c r="CZ225" s="40"/>
      <c r="DA225" s="40">
        <f t="shared" si="2224"/>
        <v>0</v>
      </c>
      <c r="DB225" s="40"/>
      <c r="DC225" s="40">
        <f t="shared" si="2225"/>
        <v>0</v>
      </c>
      <c r="DD225" s="40"/>
      <c r="DE225" s="40">
        <f t="shared" si="2226"/>
        <v>0</v>
      </c>
      <c r="DF225" s="50"/>
      <c r="DG225" s="40">
        <f t="shared" si="2227"/>
        <v>0</v>
      </c>
      <c r="DH225" s="40"/>
      <c r="DI225" s="40">
        <f t="shared" si="2228"/>
        <v>0</v>
      </c>
      <c r="DJ225" s="40"/>
      <c r="DK225" s="40">
        <f t="shared" si="2229"/>
        <v>0</v>
      </c>
      <c r="DL225" s="40"/>
      <c r="DM225" s="40">
        <f t="shared" si="2230"/>
        <v>0</v>
      </c>
      <c r="DN225" s="40"/>
      <c r="DO225" s="40">
        <f t="shared" si="2231"/>
        <v>0</v>
      </c>
      <c r="DP225" s="40"/>
      <c r="DQ225" s="40">
        <f t="shared" si="2232"/>
        <v>0</v>
      </c>
      <c r="DR225" s="40"/>
      <c r="DS225" s="46"/>
      <c r="DT225" s="40"/>
      <c r="DU225" s="40">
        <f t="shared" si="2233"/>
        <v>0</v>
      </c>
      <c r="DV225" s="40"/>
      <c r="DW225" s="40">
        <f t="shared" si="2234"/>
        <v>0</v>
      </c>
      <c r="DX225" s="40"/>
      <c r="DY225" s="40">
        <f t="shared" si="2235"/>
        <v>0</v>
      </c>
      <c r="DZ225" s="45"/>
      <c r="EA225" s="40">
        <f t="shared" si="2236"/>
        <v>0</v>
      </c>
      <c r="EB225" s="57"/>
      <c r="EC225" s="40">
        <f t="shared" si="2237"/>
        <v>0</v>
      </c>
      <c r="ED225" s="57"/>
      <c r="EE225" s="40">
        <f t="shared" si="2238"/>
        <v>0</v>
      </c>
      <c r="EF225" s="57"/>
      <c r="EG225" s="40">
        <f t="shared" si="2239"/>
        <v>0</v>
      </c>
      <c r="EH225" s="40"/>
      <c r="EI225" s="40"/>
      <c r="EJ225" s="40"/>
      <c r="EK225" s="40"/>
      <c r="EL225" s="40"/>
      <c r="EM225" s="40"/>
      <c r="EN225" s="48">
        <f t="shared" si="2121"/>
        <v>32</v>
      </c>
      <c r="EO225" s="48">
        <f t="shared" si="2121"/>
        <v>677031.48817919998</v>
      </c>
    </row>
    <row r="226" spans="1:145" ht="45" x14ac:dyDescent="0.25">
      <c r="A226" s="176"/>
      <c r="B226" s="34">
        <v>174</v>
      </c>
      <c r="C226" s="177" t="s">
        <v>514</v>
      </c>
      <c r="D226" s="178" t="s">
        <v>515</v>
      </c>
      <c r="E226" s="36">
        <v>17622</v>
      </c>
      <c r="F226" s="37">
        <v>1.52</v>
      </c>
      <c r="G226" s="170">
        <v>2.0199999999999999E-2</v>
      </c>
      <c r="H226" s="67">
        <v>1</v>
      </c>
      <c r="I226" s="68"/>
      <c r="J226" s="72">
        <v>1.4</v>
      </c>
      <c r="K226" s="72">
        <v>1.68</v>
      </c>
      <c r="L226" s="72">
        <v>2.23</v>
      </c>
      <c r="M226" s="73">
        <v>2.57</v>
      </c>
      <c r="N226" s="95"/>
      <c r="O226" s="40">
        <f t="shared" si="2179"/>
        <v>0</v>
      </c>
      <c r="P226" s="96"/>
      <c r="Q226" s="40">
        <f>(P226*$E226*$F226*((1-$G226)+$G226*$J226*$H226*Q$10))</f>
        <v>0</v>
      </c>
      <c r="R226" s="97"/>
      <c r="S226" s="40">
        <f t="shared" si="2181"/>
        <v>0</v>
      </c>
      <c r="T226" s="95"/>
      <c r="U226" s="40">
        <f t="shared" si="2182"/>
        <v>0</v>
      </c>
      <c r="V226" s="95">
        <v>48</v>
      </c>
      <c r="W226" s="40">
        <f t="shared" si="2183"/>
        <v>1296089.5850496003</v>
      </c>
      <c r="X226" s="95"/>
      <c r="Y226" s="40">
        <f t="shared" si="2184"/>
        <v>0</v>
      </c>
      <c r="Z226" s="97"/>
      <c r="AA226" s="40">
        <f t="shared" si="2185"/>
        <v>0</v>
      </c>
      <c r="AB226" s="95"/>
      <c r="AC226" s="40">
        <f t="shared" si="2186"/>
        <v>0</v>
      </c>
      <c r="AD226" s="97"/>
      <c r="AE226" s="40">
        <f t="shared" si="2187"/>
        <v>0</v>
      </c>
      <c r="AF226" s="97"/>
      <c r="AG226" s="40">
        <f t="shared" si="2188"/>
        <v>0</v>
      </c>
      <c r="AH226" s="40"/>
      <c r="AI226" s="40">
        <f t="shared" si="2189"/>
        <v>0</v>
      </c>
      <c r="AJ226" s="40"/>
      <c r="AK226" s="40">
        <f t="shared" si="2190"/>
        <v>0</v>
      </c>
      <c r="AL226" s="40">
        <v>75</v>
      </c>
      <c r="AM226" s="40">
        <f t="shared" si="2191"/>
        <v>2025139.9766400002</v>
      </c>
      <c r="AN226" s="40"/>
      <c r="AO226" s="40">
        <f t="shared" si="2192"/>
        <v>0</v>
      </c>
      <c r="AP226" s="40"/>
      <c r="AQ226" s="40">
        <f t="shared" si="2193"/>
        <v>0</v>
      </c>
      <c r="AR226" s="40"/>
      <c r="AS226" s="40">
        <f t="shared" si="2194"/>
        <v>0</v>
      </c>
      <c r="AT226" s="40"/>
      <c r="AU226" s="40">
        <f t="shared" si="2195"/>
        <v>0</v>
      </c>
      <c r="AV226" s="40"/>
      <c r="AW226" s="40">
        <f t="shared" si="2196"/>
        <v>0</v>
      </c>
      <c r="AX226" s="40"/>
      <c r="AY226" s="40">
        <f t="shared" si="2197"/>
        <v>0</v>
      </c>
      <c r="AZ226" s="40"/>
      <c r="BA226" s="40">
        <f t="shared" si="2198"/>
        <v>0</v>
      </c>
      <c r="BB226" s="40"/>
      <c r="BC226" s="40">
        <f t="shared" si="2199"/>
        <v>0</v>
      </c>
      <c r="BD226" s="40"/>
      <c r="BE226" s="40">
        <f t="shared" si="2200"/>
        <v>0</v>
      </c>
      <c r="BF226" s="40"/>
      <c r="BG226" s="40">
        <f t="shared" si="2201"/>
        <v>0</v>
      </c>
      <c r="BH226" s="40"/>
      <c r="BI226" s="40">
        <f t="shared" si="2202"/>
        <v>0</v>
      </c>
      <c r="BJ226" s="40"/>
      <c r="BK226" s="40">
        <f t="shared" si="2203"/>
        <v>0</v>
      </c>
      <c r="BL226" s="40"/>
      <c r="BM226" s="40">
        <f t="shared" si="2204"/>
        <v>0</v>
      </c>
      <c r="BN226" s="76"/>
      <c r="BO226" s="40">
        <f t="shared" si="2205"/>
        <v>0</v>
      </c>
      <c r="BP226" s="40"/>
      <c r="BQ226" s="40">
        <f t="shared" si="2206"/>
        <v>0</v>
      </c>
      <c r="BR226" s="40"/>
      <c r="BS226" s="40">
        <f t="shared" si="2207"/>
        <v>0</v>
      </c>
      <c r="BT226" s="40"/>
      <c r="BU226" s="40">
        <f t="shared" si="2208"/>
        <v>0</v>
      </c>
      <c r="BV226" s="40"/>
      <c r="BW226" s="40">
        <f t="shared" si="2209"/>
        <v>0</v>
      </c>
      <c r="BX226" s="40"/>
      <c r="BY226" s="40">
        <f t="shared" si="2210"/>
        <v>0</v>
      </c>
      <c r="BZ226" s="57"/>
      <c r="CA226" s="40">
        <f t="shared" si="2211"/>
        <v>0</v>
      </c>
      <c r="CB226" s="97">
        <v>0</v>
      </c>
      <c r="CC226" s="40">
        <f t="shared" si="2212"/>
        <v>0</v>
      </c>
      <c r="CD226" s="95"/>
      <c r="CE226" s="40">
        <f t="shared" si="2213"/>
        <v>0</v>
      </c>
      <c r="CF226" s="95"/>
      <c r="CG226" s="40">
        <f t="shared" si="2214"/>
        <v>0</v>
      </c>
      <c r="CH226" s="97"/>
      <c r="CI226" s="40">
        <f t="shared" si="2215"/>
        <v>0</v>
      </c>
      <c r="CJ226" s="97"/>
      <c r="CK226" s="40">
        <f t="shared" si="2216"/>
        <v>0</v>
      </c>
      <c r="CL226" s="95"/>
      <c r="CM226" s="40">
        <f t="shared" si="2217"/>
        <v>0</v>
      </c>
      <c r="CN226" s="95"/>
      <c r="CO226" s="40">
        <f t="shared" si="2218"/>
        <v>0</v>
      </c>
      <c r="CP226" s="97"/>
      <c r="CQ226" s="40">
        <f t="shared" si="2219"/>
        <v>0</v>
      </c>
      <c r="CR226" s="95"/>
      <c r="CS226" s="40">
        <f t="shared" si="2220"/>
        <v>0</v>
      </c>
      <c r="CT226" s="95"/>
      <c r="CU226" s="40">
        <f t="shared" si="2221"/>
        <v>0</v>
      </c>
      <c r="CV226" s="95"/>
      <c r="CW226" s="40">
        <f t="shared" si="2222"/>
        <v>0</v>
      </c>
      <c r="CX226" s="95"/>
      <c r="CY226" s="40">
        <f t="shared" si="2223"/>
        <v>0</v>
      </c>
      <c r="CZ226" s="95"/>
      <c r="DA226" s="40">
        <f t="shared" si="2224"/>
        <v>0</v>
      </c>
      <c r="DB226" s="95"/>
      <c r="DC226" s="40">
        <f t="shared" si="2225"/>
        <v>0</v>
      </c>
      <c r="DD226" s="95"/>
      <c r="DE226" s="40">
        <f t="shared" si="2226"/>
        <v>0</v>
      </c>
      <c r="DF226" s="50"/>
      <c r="DG226" s="40">
        <f t="shared" si="2227"/>
        <v>0</v>
      </c>
      <c r="DH226" s="95"/>
      <c r="DI226" s="40">
        <f t="shared" si="2228"/>
        <v>0</v>
      </c>
      <c r="DJ226" s="95"/>
      <c r="DK226" s="40">
        <f t="shared" si="2229"/>
        <v>0</v>
      </c>
      <c r="DL226" s="95"/>
      <c r="DM226" s="40">
        <f t="shared" si="2230"/>
        <v>0</v>
      </c>
      <c r="DN226" s="95"/>
      <c r="DO226" s="40">
        <f t="shared" si="2231"/>
        <v>0</v>
      </c>
      <c r="DP226" s="95"/>
      <c r="DQ226" s="40">
        <f t="shared" si="2232"/>
        <v>0</v>
      </c>
      <c r="DR226" s="95"/>
      <c r="DS226" s="97"/>
      <c r="DT226" s="95"/>
      <c r="DU226" s="40">
        <f t="shared" si="2233"/>
        <v>0</v>
      </c>
      <c r="DV226" s="95"/>
      <c r="DW226" s="40">
        <f t="shared" si="2234"/>
        <v>0</v>
      </c>
      <c r="DX226" s="95"/>
      <c r="DY226" s="40">
        <f t="shared" si="2235"/>
        <v>0</v>
      </c>
      <c r="DZ226" s="98"/>
      <c r="EA226" s="40">
        <f t="shared" si="2236"/>
        <v>0</v>
      </c>
      <c r="EB226" s="57"/>
      <c r="EC226" s="40">
        <f t="shared" si="2237"/>
        <v>0</v>
      </c>
      <c r="ED226" s="57"/>
      <c r="EE226" s="40">
        <f t="shared" si="2238"/>
        <v>0</v>
      </c>
      <c r="EF226" s="57"/>
      <c r="EG226" s="40">
        <f t="shared" si="2239"/>
        <v>0</v>
      </c>
      <c r="EH226" s="40"/>
      <c r="EI226" s="40"/>
      <c r="EJ226" s="40"/>
      <c r="EK226" s="40"/>
      <c r="EL226" s="40"/>
      <c r="EM226" s="40"/>
      <c r="EN226" s="48">
        <f t="shared" si="2121"/>
        <v>123</v>
      </c>
      <c r="EO226" s="48">
        <f t="shared" si="2121"/>
        <v>3321229.5616896003</v>
      </c>
    </row>
    <row r="227" spans="1:145" ht="61.5" customHeight="1" x14ac:dyDescent="0.25">
      <c r="A227" s="176"/>
      <c r="B227" s="34">
        <v>175</v>
      </c>
      <c r="C227" s="177" t="s">
        <v>516</v>
      </c>
      <c r="D227" s="178" t="s">
        <v>517</v>
      </c>
      <c r="E227" s="36">
        <v>17622</v>
      </c>
      <c r="F227" s="37">
        <v>2.02</v>
      </c>
      <c r="G227" s="170">
        <v>1.32E-2</v>
      </c>
      <c r="H227" s="67">
        <v>1</v>
      </c>
      <c r="I227" s="68"/>
      <c r="J227" s="72">
        <v>1.4</v>
      </c>
      <c r="K227" s="72">
        <v>1.68</v>
      </c>
      <c r="L227" s="72">
        <v>2.23</v>
      </c>
      <c r="M227" s="73">
        <v>2.57</v>
      </c>
      <c r="N227" s="95"/>
      <c r="O227" s="40">
        <f t="shared" si="2179"/>
        <v>0</v>
      </c>
      <c r="P227" s="96"/>
      <c r="Q227" s="40">
        <f t="shared" si="2180"/>
        <v>0</v>
      </c>
      <c r="R227" s="97"/>
      <c r="S227" s="40">
        <f t="shared" si="2181"/>
        <v>0</v>
      </c>
      <c r="T227" s="95"/>
      <c r="U227" s="40">
        <f t="shared" si="2182"/>
        <v>0</v>
      </c>
      <c r="V227" s="95">
        <v>0</v>
      </c>
      <c r="W227" s="40">
        <f t="shared" si="2183"/>
        <v>0</v>
      </c>
      <c r="X227" s="95"/>
      <c r="Y227" s="40">
        <f t="shared" si="2184"/>
        <v>0</v>
      </c>
      <c r="Z227" s="97"/>
      <c r="AA227" s="40">
        <f t="shared" si="2185"/>
        <v>0</v>
      </c>
      <c r="AB227" s="95"/>
      <c r="AC227" s="40">
        <f t="shared" si="2186"/>
        <v>0</v>
      </c>
      <c r="AD227" s="97"/>
      <c r="AE227" s="40">
        <f t="shared" si="2187"/>
        <v>0</v>
      </c>
      <c r="AF227" s="97"/>
      <c r="AG227" s="40">
        <f t="shared" si="2188"/>
        <v>0</v>
      </c>
      <c r="AH227" s="40"/>
      <c r="AI227" s="40">
        <f t="shared" si="2189"/>
        <v>0</v>
      </c>
      <c r="AJ227" s="40"/>
      <c r="AK227" s="40">
        <f t="shared" si="2190"/>
        <v>0</v>
      </c>
      <c r="AL227" s="40"/>
      <c r="AM227" s="40">
        <f t="shared" si="2191"/>
        <v>0</v>
      </c>
      <c r="AN227" s="40"/>
      <c r="AO227" s="40">
        <f t="shared" si="2192"/>
        <v>0</v>
      </c>
      <c r="AP227" s="40"/>
      <c r="AQ227" s="40">
        <f t="shared" si="2193"/>
        <v>0</v>
      </c>
      <c r="AR227" s="40"/>
      <c r="AS227" s="40">
        <f t="shared" si="2194"/>
        <v>0</v>
      </c>
      <c r="AT227" s="40"/>
      <c r="AU227" s="40">
        <f t="shared" si="2195"/>
        <v>0</v>
      </c>
      <c r="AV227" s="40"/>
      <c r="AW227" s="40">
        <f t="shared" si="2196"/>
        <v>0</v>
      </c>
      <c r="AX227" s="40"/>
      <c r="AY227" s="40">
        <f t="shared" si="2197"/>
        <v>0</v>
      </c>
      <c r="AZ227" s="40"/>
      <c r="BA227" s="40">
        <f t="shared" si="2198"/>
        <v>0</v>
      </c>
      <c r="BB227" s="40"/>
      <c r="BC227" s="40">
        <f t="shared" si="2199"/>
        <v>0</v>
      </c>
      <c r="BD227" s="40"/>
      <c r="BE227" s="40">
        <f t="shared" si="2200"/>
        <v>0</v>
      </c>
      <c r="BF227" s="40"/>
      <c r="BG227" s="40">
        <f t="shared" si="2201"/>
        <v>0</v>
      </c>
      <c r="BH227" s="40"/>
      <c r="BI227" s="40">
        <f t="shared" si="2202"/>
        <v>0</v>
      </c>
      <c r="BJ227" s="40"/>
      <c r="BK227" s="40">
        <f t="shared" si="2203"/>
        <v>0</v>
      </c>
      <c r="BL227" s="40"/>
      <c r="BM227" s="40">
        <f t="shared" si="2204"/>
        <v>0</v>
      </c>
      <c r="BN227" s="76"/>
      <c r="BO227" s="40">
        <f t="shared" si="2205"/>
        <v>0</v>
      </c>
      <c r="BP227" s="40"/>
      <c r="BQ227" s="40">
        <f t="shared" si="2206"/>
        <v>0</v>
      </c>
      <c r="BR227" s="40"/>
      <c r="BS227" s="40">
        <f t="shared" si="2207"/>
        <v>0</v>
      </c>
      <c r="BT227" s="40"/>
      <c r="BU227" s="40">
        <f t="shared" si="2208"/>
        <v>0</v>
      </c>
      <c r="BV227" s="40"/>
      <c r="BW227" s="40">
        <f t="shared" si="2209"/>
        <v>0</v>
      </c>
      <c r="BX227" s="40"/>
      <c r="BY227" s="40">
        <f t="shared" si="2210"/>
        <v>0</v>
      </c>
      <c r="BZ227" s="57"/>
      <c r="CA227" s="40">
        <f t="shared" si="2211"/>
        <v>0</v>
      </c>
      <c r="CB227" s="97">
        <v>0</v>
      </c>
      <c r="CC227" s="40">
        <f t="shared" si="2212"/>
        <v>0</v>
      </c>
      <c r="CD227" s="95"/>
      <c r="CE227" s="40">
        <f t="shared" si="2213"/>
        <v>0</v>
      </c>
      <c r="CF227" s="95"/>
      <c r="CG227" s="40">
        <f t="shared" si="2214"/>
        <v>0</v>
      </c>
      <c r="CH227" s="97"/>
      <c r="CI227" s="40">
        <f t="shared" si="2215"/>
        <v>0</v>
      </c>
      <c r="CJ227" s="97"/>
      <c r="CK227" s="40">
        <f t="shared" si="2216"/>
        <v>0</v>
      </c>
      <c r="CL227" s="95"/>
      <c r="CM227" s="40">
        <f t="shared" si="2217"/>
        <v>0</v>
      </c>
      <c r="CN227" s="95"/>
      <c r="CO227" s="40">
        <f t="shared" si="2218"/>
        <v>0</v>
      </c>
      <c r="CP227" s="97"/>
      <c r="CQ227" s="40">
        <f t="shared" si="2219"/>
        <v>0</v>
      </c>
      <c r="CR227" s="95"/>
      <c r="CS227" s="40">
        <f t="shared" si="2220"/>
        <v>0</v>
      </c>
      <c r="CT227" s="95"/>
      <c r="CU227" s="40">
        <f t="shared" si="2221"/>
        <v>0</v>
      </c>
      <c r="CV227" s="95"/>
      <c r="CW227" s="40">
        <f t="shared" si="2222"/>
        <v>0</v>
      </c>
      <c r="CX227" s="95"/>
      <c r="CY227" s="40">
        <f t="shared" si="2223"/>
        <v>0</v>
      </c>
      <c r="CZ227" s="95"/>
      <c r="DA227" s="40">
        <f t="shared" si="2224"/>
        <v>0</v>
      </c>
      <c r="DB227" s="95"/>
      <c r="DC227" s="40">
        <f t="shared" si="2225"/>
        <v>0</v>
      </c>
      <c r="DD227" s="95"/>
      <c r="DE227" s="40">
        <f t="shared" si="2226"/>
        <v>0</v>
      </c>
      <c r="DF227" s="50"/>
      <c r="DG227" s="40">
        <f t="shared" si="2227"/>
        <v>0</v>
      </c>
      <c r="DH227" s="95"/>
      <c r="DI227" s="40">
        <f t="shared" si="2228"/>
        <v>0</v>
      </c>
      <c r="DJ227" s="95"/>
      <c r="DK227" s="40">
        <f t="shared" si="2229"/>
        <v>0</v>
      </c>
      <c r="DL227" s="95"/>
      <c r="DM227" s="40">
        <f t="shared" si="2230"/>
        <v>0</v>
      </c>
      <c r="DN227" s="95"/>
      <c r="DO227" s="40">
        <f t="shared" si="2231"/>
        <v>0</v>
      </c>
      <c r="DP227" s="95"/>
      <c r="DQ227" s="40">
        <f t="shared" si="2232"/>
        <v>0</v>
      </c>
      <c r="DR227" s="95"/>
      <c r="DS227" s="97"/>
      <c r="DT227" s="95"/>
      <c r="DU227" s="40">
        <f t="shared" si="2233"/>
        <v>0</v>
      </c>
      <c r="DV227" s="95"/>
      <c r="DW227" s="40">
        <f t="shared" si="2234"/>
        <v>0</v>
      </c>
      <c r="DX227" s="95"/>
      <c r="DY227" s="40">
        <f t="shared" si="2235"/>
        <v>0</v>
      </c>
      <c r="DZ227" s="98"/>
      <c r="EA227" s="40">
        <f t="shared" si="2236"/>
        <v>0</v>
      </c>
      <c r="EB227" s="57"/>
      <c r="EC227" s="40">
        <f t="shared" si="2237"/>
        <v>0</v>
      </c>
      <c r="ED227" s="57"/>
      <c r="EE227" s="40">
        <f t="shared" si="2238"/>
        <v>0</v>
      </c>
      <c r="EF227" s="57"/>
      <c r="EG227" s="40">
        <f t="shared" si="2239"/>
        <v>0</v>
      </c>
      <c r="EH227" s="40"/>
      <c r="EI227" s="40"/>
      <c r="EJ227" s="40"/>
      <c r="EK227" s="40"/>
      <c r="EL227" s="40"/>
      <c r="EM227" s="40"/>
      <c r="EN227" s="48">
        <f t="shared" si="2121"/>
        <v>0</v>
      </c>
      <c r="EO227" s="48">
        <f t="shared" si="2121"/>
        <v>0</v>
      </c>
    </row>
    <row r="228" spans="1:145" ht="61.5" customHeight="1" x14ac:dyDescent="0.25">
      <c r="A228" s="176"/>
      <c r="B228" s="34">
        <v>176</v>
      </c>
      <c r="C228" s="177" t="s">
        <v>518</v>
      </c>
      <c r="D228" s="178" t="s">
        <v>519</v>
      </c>
      <c r="E228" s="36">
        <v>17622</v>
      </c>
      <c r="F228" s="37">
        <v>2.29</v>
      </c>
      <c r="G228" s="170">
        <v>1.21E-2</v>
      </c>
      <c r="H228" s="67">
        <v>1</v>
      </c>
      <c r="I228" s="68"/>
      <c r="J228" s="72">
        <v>1.4</v>
      </c>
      <c r="K228" s="72">
        <v>1.68</v>
      </c>
      <c r="L228" s="72">
        <v>2.23</v>
      </c>
      <c r="M228" s="73">
        <v>2.57</v>
      </c>
      <c r="N228" s="95"/>
      <c r="O228" s="40">
        <f t="shared" si="2179"/>
        <v>0</v>
      </c>
      <c r="P228" s="96"/>
      <c r="Q228" s="40">
        <f t="shared" si="2180"/>
        <v>0</v>
      </c>
      <c r="R228" s="97"/>
      <c r="S228" s="40">
        <f t="shared" si="2181"/>
        <v>0</v>
      </c>
      <c r="T228" s="95"/>
      <c r="U228" s="40">
        <f t="shared" si="2182"/>
        <v>0</v>
      </c>
      <c r="V228" s="95">
        <v>0</v>
      </c>
      <c r="W228" s="40">
        <f t="shared" si="2183"/>
        <v>0</v>
      </c>
      <c r="X228" s="95"/>
      <c r="Y228" s="40">
        <f t="shared" si="2184"/>
        <v>0</v>
      </c>
      <c r="Z228" s="97"/>
      <c r="AA228" s="40">
        <f t="shared" si="2185"/>
        <v>0</v>
      </c>
      <c r="AB228" s="95"/>
      <c r="AC228" s="40">
        <f t="shared" si="2186"/>
        <v>0</v>
      </c>
      <c r="AD228" s="97"/>
      <c r="AE228" s="40">
        <f t="shared" si="2187"/>
        <v>0</v>
      </c>
      <c r="AF228" s="97"/>
      <c r="AG228" s="40">
        <f t="shared" si="2188"/>
        <v>0</v>
      </c>
      <c r="AH228" s="40"/>
      <c r="AI228" s="40">
        <f t="shared" si="2189"/>
        <v>0</v>
      </c>
      <c r="AJ228" s="40"/>
      <c r="AK228" s="40">
        <f t="shared" si="2190"/>
        <v>0</v>
      </c>
      <c r="AL228" s="40">
        <v>30</v>
      </c>
      <c r="AM228" s="40">
        <f t="shared" si="2191"/>
        <v>1216490.855976</v>
      </c>
      <c r="AN228" s="40"/>
      <c r="AO228" s="40">
        <f t="shared" si="2192"/>
        <v>0</v>
      </c>
      <c r="AP228" s="40"/>
      <c r="AQ228" s="40">
        <f t="shared" si="2193"/>
        <v>0</v>
      </c>
      <c r="AR228" s="40"/>
      <c r="AS228" s="40">
        <f t="shared" si="2194"/>
        <v>0</v>
      </c>
      <c r="AT228" s="40"/>
      <c r="AU228" s="40">
        <f t="shared" si="2195"/>
        <v>0</v>
      </c>
      <c r="AV228" s="40"/>
      <c r="AW228" s="40">
        <f t="shared" si="2196"/>
        <v>0</v>
      </c>
      <c r="AX228" s="40"/>
      <c r="AY228" s="40">
        <f t="shared" si="2197"/>
        <v>0</v>
      </c>
      <c r="AZ228" s="40"/>
      <c r="BA228" s="40">
        <f t="shared" si="2198"/>
        <v>0</v>
      </c>
      <c r="BB228" s="40"/>
      <c r="BC228" s="40">
        <f t="shared" si="2199"/>
        <v>0</v>
      </c>
      <c r="BD228" s="40"/>
      <c r="BE228" s="40">
        <f t="shared" si="2200"/>
        <v>0</v>
      </c>
      <c r="BF228" s="40"/>
      <c r="BG228" s="40">
        <f t="shared" si="2201"/>
        <v>0</v>
      </c>
      <c r="BH228" s="40"/>
      <c r="BI228" s="40">
        <f t="shared" si="2202"/>
        <v>0</v>
      </c>
      <c r="BJ228" s="40"/>
      <c r="BK228" s="40">
        <f t="shared" si="2203"/>
        <v>0</v>
      </c>
      <c r="BL228" s="40"/>
      <c r="BM228" s="40">
        <f t="shared" si="2204"/>
        <v>0</v>
      </c>
      <c r="BN228" s="76"/>
      <c r="BO228" s="40">
        <f t="shared" si="2205"/>
        <v>0</v>
      </c>
      <c r="BP228" s="40"/>
      <c r="BQ228" s="40">
        <f t="shared" si="2206"/>
        <v>0</v>
      </c>
      <c r="BR228" s="40"/>
      <c r="BS228" s="40">
        <f t="shared" si="2207"/>
        <v>0</v>
      </c>
      <c r="BT228" s="40"/>
      <c r="BU228" s="40">
        <f t="shared" si="2208"/>
        <v>0</v>
      </c>
      <c r="BV228" s="40"/>
      <c r="BW228" s="40">
        <f t="shared" si="2209"/>
        <v>0</v>
      </c>
      <c r="BX228" s="40"/>
      <c r="BY228" s="40">
        <f t="shared" si="2210"/>
        <v>0</v>
      </c>
      <c r="BZ228" s="57"/>
      <c r="CA228" s="40">
        <f t="shared" si="2211"/>
        <v>0</v>
      </c>
      <c r="CB228" s="97">
        <v>0</v>
      </c>
      <c r="CC228" s="40">
        <f t="shared" si="2212"/>
        <v>0</v>
      </c>
      <c r="CD228" s="95"/>
      <c r="CE228" s="40">
        <f t="shared" si="2213"/>
        <v>0</v>
      </c>
      <c r="CF228" s="95"/>
      <c r="CG228" s="40">
        <f t="shared" si="2214"/>
        <v>0</v>
      </c>
      <c r="CH228" s="97"/>
      <c r="CI228" s="40">
        <f t="shared" si="2215"/>
        <v>0</v>
      </c>
      <c r="CJ228" s="97"/>
      <c r="CK228" s="40">
        <f t="shared" si="2216"/>
        <v>0</v>
      </c>
      <c r="CL228" s="95"/>
      <c r="CM228" s="40">
        <f t="shared" si="2217"/>
        <v>0</v>
      </c>
      <c r="CN228" s="95"/>
      <c r="CO228" s="40">
        <f t="shared" si="2218"/>
        <v>0</v>
      </c>
      <c r="CP228" s="97"/>
      <c r="CQ228" s="40">
        <f t="shared" si="2219"/>
        <v>0</v>
      </c>
      <c r="CR228" s="95"/>
      <c r="CS228" s="40">
        <f t="shared" si="2220"/>
        <v>0</v>
      </c>
      <c r="CT228" s="95"/>
      <c r="CU228" s="40">
        <f t="shared" si="2221"/>
        <v>0</v>
      </c>
      <c r="CV228" s="95"/>
      <c r="CW228" s="40">
        <f t="shared" si="2222"/>
        <v>0</v>
      </c>
      <c r="CX228" s="95"/>
      <c r="CY228" s="40">
        <f t="shared" si="2223"/>
        <v>0</v>
      </c>
      <c r="CZ228" s="95"/>
      <c r="DA228" s="40">
        <f t="shared" si="2224"/>
        <v>0</v>
      </c>
      <c r="DB228" s="95"/>
      <c r="DC228" s="40">
        <f t="shared" si="2225"/>
        <v>0</v>
      </c>
      <c r="DD228" s="95"/>
      <c r="DE228" s="40">
        <f t="shared" si="2226"/>
        <v>0</v>
      </c>
      <c r="DF228" s="50"/>
      <c r="DG228" s="40">
        <f t="shared" si="2227"/>
        <v>0</v>
      </c>
      <c r="DH228" s="95"/>
      <c r="DI228" s="40">
        <f t="shared" si="2228"/>
        <v>0</v>
      </c>
      <c r="DJ228" s="95"/>
      <c r="DK228" s="40">
        <f t="shared" si="2229"/>
        <v>0</v>
      </c>
      <c r="DL228" s="95"/>
      <c r="DM228" s="40">
        <f t="shared" si="2230"/>
        <v>0</v>
      </c>
      <c r="DN228" s="95"/>
      <c r="DO228" s="40">
        <f t="shared" si="2231"/>
        <v>0</v>
      </c>
      <c r="DP228" s="95"/>
      <c r="DQ228" s="40">
        <f t="shared" si="2232"/>
        <v>0</v>
      </c>
      <c r="DR228" s="95"/>
      <c r="DS228" s="97"/>
      <c r="DT228" s="95"/>
      <c r="DU228" s="40">
        <f t="shared" si="2233"/>
        <v>0</v>
      </c>
      <c r="DV228" s="95"/>
      <c r="DW228" s="40">
        <f t="shared" si="2234"/>
        <v>0</v>
      </c>
      <c r="DX228" s="95"/>
      <c r="DY228" s="40">
        <f t="shared" si="2235"/>
        <v>0</v>
      </c>
      <c r="DZ228" s="98"/>
      <c r="EA228" s="40">
        <f t="shared" si="2236"/>
        <v>0</v>
      </c>
      <c r="EB228" s="57"/>
      <c r="EC228" s="40">
        <f t="shared" si="2237"/>
        <v>0</v>
      </c>
      <c r="ED228" s="57"/>
      <c r="EE228" s="40">
        <f t="shared" si="2238"/>
        <v>0</v>
      </c>
      <c r="EF228" s="57"/>
      <c r="EG228" s="40">
        <f t="shared" si="2239"/>
        <v>0</v>
      </c>
      <c r="EH228" s="40"/>
      <c r="EI228" s="40"/>
      <c r="EJ228" s="40"/>
      <c r="EK228" s="40"/>
      <c r="EL228" s="40"/>
      <c r="EM228" s="40"/>
      <c r="EN228" s="48">
        <f t="shared" si="2121"/>
        <v>30</v>
      </c>
      <c r="EO228" s="48">
        <f t="shared" si="2121"/>
        <v>1216490.855976</v>
      </c>
    </row>
    <row r="229" spans="1:145" ht="61.5" customHeight="1" x14ac:dyDescent="0.25">
      <c r="A229" s="176"/>
      <c r="B229" s="34">
        <v>177</v>
      </c>
      <c r="C229" s="177" t="s">
        <v>520</v>
      </c>
      <c r="D229" s="178" t="s">
        <v>521</v>
      </c>
      <c r="E229" s="36">
        <v>17622</v>
      </c>
      <c r="F229" s="37">
        <v>2.46</v>
      </c>
      <c r="G229" s="170">
        <v>4.2299999999999997E-2</v>
      </c>
      <c r="H229" s="67">
        <v>1</v>
      </c>
      <c r="I229" s="68"/>
      <c r="J229" s="72">
        <v>1.4</v>
      </c>
      <c r="K229" s="72">
        <v>1.68</v>
      </c>
      <c r="L229" s="72">
        <v>2.23</v>
      </c>
      <c r="M229" s="73">
        <v>2.57</v>
      </c>
      <c r="N229" s="95"/>
      <c r="O229" s="40">
        <f t="shared" si="2179"/>
        <v>0</v>
      </c>
      <c r="P229" s="96"/>
      <c r="Q229" s="40">
        <f t="shared" si="2180"/>
        <v>0</v>
      </c>
      <c r="R229" s="97"/>
      <c r="S229" s="40">
        <f t="shared" si="2181"/>
        <v>0</v>
      </c>
      <c r="T229" s="95"/>
      <c r="U229" s="40">
        <f t="shared" si="2182"/>
        <v>0</v>
      </c>
      <c r="V229" s="95">
        <v>0</v>
      </c>
      <c r="W229" s="40">
        <f t="shared" si="2183"/>
        <v>0</v>
      </c>
      <c r="X229" s="95"/>
      <c r="Y229" s="40">
        <f t="shared" si="2184"/>
        <v>0</v>
      </c>
      <c r="Z229" s="97"/>
      <c r="AA229" s="40">
        <f t="shared" si="2185"/>
        <v>0</v>
      </c>
      <c r="AB229" s="95"/>
      <c r="AC229" s="40">
        <f t="shared" si="2186"/>
        <v>0</v>
      </c>
      <c r="AD229" s="97"/>
      <c r="AE229" s="40">
        <f t="shared" si="2187"/>
        <v>0</v>
      </c>
      <c r="AF229" s="97"/>
      <c r="AG229" s="40">
        <f t="shared" si="2188"/>
        <v>0</v>
      </c>
      <c r="AH229" s="40"/>
      <c r="AI229" s="40">
        <f t="shared" si="2189"/>
        <v>0</v>
      </c>
      <c r="AJ229" s="40"/>
      <c r="AK229" s="40">
        <f t="shared" si="2190"/>
        <v>0</v>
      </c>
      <c r="AL229" s="40"/>
      <c r="AM229" s="40">
        <f t="shared" si="2191"/>
        <v>0</v>
      </c>
      <c r="AN229" s="40"/>
      <c r="AO229" s="40">
        <f t="shared" si="2192"/>
        <v>0</v>
      </c>
      <c r="AP229" s="40">
        <v>48</v>
      </c>
      <c r="AQ229" s="40">
        <f t="shared" si="2193"/>
        <v>2116012.9934592</v>
      </c>
      <c r="AR229" s="40"/>
      <c r="AS229" s="40">
        <f t="shared" si="2194"/>
        <v>0</v>
      </c>
      <c r="AT229" s="40">
        <v>36</v>
      </c>
      <c r="AU229" s="40">
        <f t="shared" si="2195"/>
        <v>1587009.7450944001</v>
      </c>
      <c r="AV229" s="40"/>
      <c r="AW229" s="40">
        <f t="shared" si="2196"/>
        <v>0</v>
      </c>
      <c r="AX229" s="40">
        <v>60</v>
      </c>
      <c r="AY229" s="40">
        <f t="shared" si="2197"/>
        <v>2645016.2418240001</v>
      </c>
      <c r="AZ229" s="40"/>
      <c r="BA229" s="40">
        <f t="shared" si="2198"/>
        <v>0</v>
      </c>
      <c r="BB229" s="40">
        <v>3</v>
      </c>
      <c r="BC229" s="40">
        <f>(BB229*$E229*$F229*((1-$G229)+$G229*$J229*$H229*BC$10))</f>
        <v>132250.8120912</v>
      </c>
      <c r="BD229" s="40"/>
      <c r="BE229" s="40">
        <f t="shared" si="2200"/>
        <v>0</v>
      </c>
      <c r="BF229" s="40"/>
      <c r="BG229" s="40">
        <f t="shared" si="2201"/>
        <v>0</v>
      </c>
      <c r="BH229" s="40"/>
      <c r="BI229" s="40">
        <f t="shared" si="2202"/>
        <v>0</v>
      </c>
      <c r="BJ229" s="40"/>
      <c r="BK229" s="40">
        <f t="shared" si="2203"/>
        <v>0</v>
      </c>
      <c r="BL229" s="40"/>
      <c r="BM229" s="40">
        <f t="shared" si="2204"/>
        <v>0</v>
      </c>
      <c r="BN229" s="76"/>
      <c r="BO229" s="40">
        <f t="shared" si="2205"/>
        <v>0</v>
      </c>
      <c r="BP229" s="40"/>
      <c r="BQ229" s="40">
        <f t="shared" si="2206"/>
        <v>0</v>
      </c>
      <c r="BR229" s="40"/>
      <c r="BS229" s="40">
        <f t="shared" si="2207"/>
        <v>0</v>
      </c>
      <c r="BT229" s="40"/>
      <c r="BU229" s="40">
        <f t="shared" si="2208"/>
        <v>0</v>
      </c>
      <c r="BV229" s="40"/>
      <c r="BW229" s="40">
        <f t="shared" si="2209"/>
        <v>0</v>
      </c>
      <c r="BX229" s="40"/>
      <c r="BY229" s="40">
        <f t="shared" si="2210"/>
        <v>0</v>
      </c>
      <c r="BZ229" s="57"/>
      <c r="CA229" s="40">
        <f t="shared" si="2211"/>
        <v>0</v>
      </c>
      <c r="CB229" s="97">
        <v>0</v>
      </c>
      <c r="CC229" s="40">
        <f t="shared" si="2212"/>
        <v>0</v>
      </c>
      <c r="CD229" s="95"/>
      <c r="CE229" s="40">
        <f t="shared" si="2213"/>
        <v>0</v>
      </c>
      <c r="CF229" s="95"/>
      <c r="CG229" s="40">
        <f t="shared" si="2214"/>
        <v>0</v>
      </c>
      <c r="CH229" s="97"/>
      <c r="CI229" s="40">
        <f t="shared" si="2215"/>
        <v>0</v>
      </c>
      <c r="CJ229" s="97"/>
      <c r="CK229" s="40">
        <f t="shared" si="2216"/>
        <v>0</v>
      </c>
      <c r="CL229" s="95"/>
      <c r="CM229" s="40">
        <f t="shared" si="2217"/>
        <v>0</v>
      </c>
      <c r="CN229" s="95"/>
      <c r="CO229" s="40">
        <f t="shared" si="2218"/>
        <v>0</v>
      </c>
      <c r="CP229" s="97"/>
      <c r="CQ229" s="40">
        <f t="shared" si="2219"/>
        <v>0</v>
      </c>
      <c r="CR229" s="95"/>
      <c r="CS229" s="40">
        <f t="shared" si="2220"/>
        <v>0</v>
      </c>
      <c r="CT229" s="95"/>
      <c r="CU229" s="40">
        <f t="shared" si="2221"/>
        <v>0</v>
      </c>
      <c r="CV229" s="95"/>
      <c r="CW229" s="40">
        <f t="shared" si="2222"/>
        <v>0</v>
      </c>
      <c r="CX229" s="95"/>
      <c r="CY229" s="40">
        <f t="shared" si="2223"/>
        <v>0</v>
      </c>
      <c r="CZ229" s="95"/>
      <c r="DA229" s="40">
        <f t="shared" si="2224"/>
        <v>0</v>
      </c>
      <c r="DB229" s="95"/>
      <c r="DC229" s="40">
        <f t="shared" si="2225"/>
        <v>0</v>
      </c>
      <c r="DD229" s="95"/>
      <c r="DE229" s="40">
        <f t="shared" si="2226"/>
        <v>0</v>
      </c>
      <c r="DF229" s="50"/>
      <c r="DG229" s="40">
        <f t="shared" si="2227"/>
        <v>0</v>
      </c>
      <c r="DH229" s="95"/>
      <c r="DI229" s="40">
        <f t="shared" si="2228"/>
        <v>0</v>
      </c>
      <c r="DJ229" s="95"/>
      <c r="DK229" s="40">
        <f t="shared" si="2229"/>
        <v>0</v>
      </c>
      <c r="DL229" s="95"/>
      <c r="DM229" s="40">
        <f t="shared" si="2230"/>
        <v>0</v>
      </c>
      <c r="DN229" s="95"/>
      <c r="DO229" s="40">
        <f t="shared" si="2231"/>
        <v>0</v>
      </c>
      <c r="DP229" s="95"/>
      <c r="DQ229" s="40">
        <f t="shared" si="2232"/>
        <v>0</v>
      </c>
      <c r="DR229" s="95"/>
      <c r="DS229" s="97"/>
      <c r="DT229" s="95"/>
      <c r="DU229" s="40">
        <f t="shared" si="2233"/>
        <v>0</v>
      </c>
      <c r="DV229" s="95"/>
      <c r="DW229" s="40">
        <f t="shared" si="2234"/>
        <v>0</v>
      </c>
      <c r="DX229" s="95"/>
      <c r="DY229" s="40">
        <f t="shared" si="2235"/>
        <v>0</v>
      </c>
      <c r="DZ229" s="98"/>
      <c r="EA229" s="40">
        <f t="shared" si="2236"/>
        <v>0</v>
      </c>
      <c r="EB229" s="57"/>
      <c r="EC229" s="40">
        <f t="shared" si="2237"/>
        <v>0</v>
      </c>
      <c r="ED229" s="57"/>
      <c r="EE229" s="40">
        <f t="shared" si="2238"/>
        <v>0</v>
      </c>
      <c r="EF229" s="57"/>
      <c r="EG229" s="40">
        <f t="shared" si="2239"/>
        <v>0</v>
      </c>
      <c r="EH229" s="40"/>
      <c r="EI229" s="40"/>
      <c r="EJ229" s="40"/>
      <c r="EK229" s="40"/>
      <c r="EL229" s="40"/>
      <c r="EM229" s="40"/>
      <c r="EN229" s="48">
        <f t="shared" si="2121"/>
        <v>147</v>
      </c>
      <c r="EO229" s="48">
        <f t="shared" si="2121"/>
        <v>6480289.7924688002</v>
      </c>
    </row>
    <row r="230" spans="1:145" ht="61.5" customHeight="1" x14ac:dyDescent="0.25">
      <c r="A230" s="176"/>
      <c r="B230" s="34">
        <v>178</v>
      </c>
      <c r="C230" s="177" t="s">
        <v>522</v>
      </c>
      <c r="D230" s="178" t="s">
        <v>523</v>
      </c>
      <c r="E230" s="36">
        <v>17622</v>
      </c>
      <c r="F230" s="37">
        <v>2.76</v>
      </c>
      <c r="G230" s="170">
        <v>9.5999999999999992E-3</v>
      </c>
      <c r="H230" s="67">
        <v>1</v>
      </c>
      <c r="I230" s="68"/>
      <c r="J230" s="72">
        <v>1.4</v>
      </c>
      <c r="K230" s="72">
        <v>1.68</v>
      </c>
      <c r="L230" s="72">
        <v>2.23</v>
      </c>
      <c r="M230" s="73">
        <v>2.57</v>
      </c>
      <c r="N230" s="95"/>
      <c r="O230" s="40">
        <f t="shared" si="2179"/>
        <v>0</v>
      </c>
      <c r="P230" s="96"/>
      <c r="Q230" s="40">
        <f t="shared" si="2180"/>
        <v>0</v>
      </c>
      <c r="R230" s="97"/>
      <c r="S230" s="40">
        <f t="shared" si="2181"/>
        <v>0</v>
      </c>
      <c r="T230" s="95"/>
      <c r="U230" s="40">
        <f t="shared" si="2182"/>
        <v>0</v>
      </c>
      <c r="V230" s="95">
        <v>0</v>
      </c>
      <c r="W230" s="40">
        <f t="shared" si="2183"/>
        <v>0</v>
      </c>
      <c r="X230" s="95"/>
      <c r="Y230" s="40">
        <f t="shared" si="2184"/>
        <v>0</v>
      </c>
      <c r="Z230" s="97"/>
      <c r="AA230" s="40">
        <f t="shared" si="2185"/>
        <v>0</v>
      </c>
      <c r="AB230" s="95"/>
      <c r="AC230" s="40">
        <f t="shared" si="2186"/>
        <v>0</v>
      </c>
      <c r="AD230" s="97"/>
      <c r="AE230" s="40">
        <f t="shared" si="2187"/>
        <v>0</v>
      </c>
      <c r="AF230" s="97"/>
      <c r="AG230" s="40">
        <f t="shared" si="2188"/>
        <v>0</v>
      </c>
      <c r="AH230" s="40"/>
      <c r="AI230" s="40">
        <f t="shared" si="2189"/>
        <v>0</v>
      </c>
      <c r="AJ230" s="40"/>
      <c r="AK230" s="40">
        <f t="shared" si="2190"/>
        <v>0</v>
      </c>
      <c r="AL230" s="40"/>
      <c r="AM230" s="40">
        <f t="shared" si="2191"/>
        <v>0</v>
      </c>
      <c r="AN230" s="40"/>
      <c r="AO230" s="40">
        <f t="shared" si="2192"/>
        <v>0</v>
      </c>
      <c r="AP230" s="40"/>
      <c r="AQ230" s="40">
        <f t="shared" si="2193"/>
        <v>0</v>
      </c>
      <c r="AR230" s="40"/>
      <c r="AS230" s="40">
        <f t="shared" si="2194"/>
        <v>0</v>
      </c>
      <c r="AT230" s="40"/>
      <c r="AU230" s="40">
        <f t="shared" si="2195"/>
        <v>0</v>
      </c>
      <c r="AV230" s="40"/>
      <c r="AW230" s="40">
        <f t="shared" si="2196"/>
        <v>0</v>
      </c>
      <c r="AX230" s="40">
        <v>12</v>
      </c>
      <c r="AY230" s="40">
        <f t="shared" si="2197"/>
        <v>585881.82005759981</v>
      </c>
      <c r="AZ230" s="40"/>
      <c r="BA230" s="40">
        <f t="shared" si="2198"/>
        <v>0</v>
      </c>
      <c r="BB230" s="40"/>
      <c r="BC230" s="40">
        <f t="shared" si="2199"/>
        <v>0</v>
      </c>
      <c r="BD230" s="40"/>
      <c r="BE230" s="40">
        <f t="shared" si="2200"/>
        <v>0</v>
      </c>
      <c r="BF230" s="40"/>
      <c r="BG230" s="40">
        <f t="shared" si="2201"/>
        <v>0</v>
      </c>
      <c r="BH230" s="40"/>
      <c r="BI230" s="40">
        <f t="shared" si="2202"/>
        <v>0</v>
      </c>
      <c r="BJ230" s="40"/>
      <c r="BK230" s="40">
        <f t="shared" si="2203"/>
        <v>0</v>
      </c>
      <c r="BL230" s="40"/>
      <c r="BM230" s="40">
        <f t="shared" si="2204"/>
        <v>0</v>
      </c>
      <c r="BN230" s="76"/>
      <c r="BO230" s="40">
        <f t="shared" si="2205"/>
        <v>0</v>
      </c>
      <c r="BP230" s="40"/>
      <c r="BQ230" s="40">
        <f t="shared" si="2206"/>
        <v>0</v>
      </c>
      <c r="BR230" s="40"/>
      <c r="BS230" s="40">
        <f t="shared" si="2207"/>
        <v>0</v>
      </c>
      <c r="BT230" s="40"/>
      <c r="BU230" s="40">
        <f t="shared" si="2208"/>
        <v>0</v>
      </c>
      <c r="BV230" s="40"/>
      <c r="BW230" s="40">
        <f t="shared" si="2209"/>
        <v>0</v>
      </c>
      <c r="BX230" s="40"/>
      <c r="BY230" s="40">
        <f t="shared" si="2210"/>
        <v>0</v>
      </c>
      <c r="BZ230" s="57"/>
      <c r="CA230" s="40">
        <f t="shared" si="2211"/>
        <v>0</v>
      </c>
      <c r="CB230" s="97">
        <v>0</v>
      </c>
      <c r="CC230" s="40">
        <f t="shared" si="2212"/>
        <v>0</v>
      </c>
      <c r="CD230" s="95"/>
      <c r="CE230" s="40">
        <f t="shared" si="2213"/>
        <v>0</v>
      </c>
      <c r="CF230" s="95"/>
      <c r="CG230" s="40">
        <f t="shared" si="2214"/>
        <v>0</v>
      </c>
      <c r="CH230" s="97"/>
      <c r="CI230" s="40">
        <f t="shared" si="2215"/>
        <v>0</v>
      </c>
      <c r="CJ230" s="97"/>
      <c r="CK230" s="40">
        <f t="shared" si="2216"/>
        <v>0</v>
      </c>
      <c r="CL230" s="95"/>
      <c r="CM230" s="40">
        <f t="shared" si="2217"/>
        <v>0</v>
      </c>
      <c r="CN230" s="95"/>
      <c r="CO230" s="40">
        <f t="shared" si="2218"/>
        <v>0</v>
      </c>
      <c r="CP230" s="97"/>
      <c r="CQ230" s="40">
        <f t="shared" si="2219"/>
        <v>0</v>
      </c>
      <c r="CR230" s="95"/>
      <c r="CS230" s="40">
        <f t="shared" si="2220"/>
        <v>0</v>
      </c>
      <c r="CT230" s="95"/>
      <c r="CU230" s="40">
        <f t="shared" si="2221"/>
        <v>0</v>
      </c>
      <c r="CV230" s="95"/>
      <c r="CW230" s="40">
        <f t="shared" si="2222"/>
        <v>0</v>
      </c>
      <c r="CX230" s="95"/>
      <c r="CY230" s="40">
        <f t="shared" si="2223"/>
        <v>0</v>
      </c>
      <c r="CZ230" s="95"/>
      <c r="DA230" s="40">
        <f t="shared" si="2224"/>
        <v>0</v>
      </c>
      <c r="DB230" s="95"/>
      <c r="DC230" s="40">
        <f t="shared" si="2225"/>
        <v>0</v>
      </c>
      <c r="DD230" s="95"/>
      <c r="DE230" s="40">
        <f t="shared" si="2226"/>
        <v>0</v>
      </c>
      <c r="DF230" s="50"/>
      <c r="DG230" s="40">
        <f t="shared" si="2227"/>
        <v>0</v>
      </c>
      <c r="DH230" s="95"/>
      <c r="DI230" s="40">
        <f t="shared" si="2228"/>
        <v>0</v>
      </c>
      <c r="DJ230" s="95"/>
      <c r="DK230" s="40">
        <f t="shared" si="2229"/>
        <v>0</v>
      </c>
      <c r="DL230" s="95"/>
      <c r="DM230" s="40">
        <f t="shared" si="2230"/>
        <v>0</v>
      </c>
      <c r="DN230" s="95"/>
      <c r="DO230" s="40">
        <f t="shared" si="2231"/>
        <v>0</v>
      </c>
      <c r="DP230" s="95"/>
      <c r="DQ230" s="40">
        <f t="shared" si="2232"/>
        <v>0</v>
      </c>
      <c r="DR230" s="95"/>
      <c r="DS230" s="97"/>
      <c r="DT230" s="95"/>
      <c r="DU230" s="40">
        <f t="shared" si="2233"/>
        <v>0</v>
      </c>
      <c r="DV230" s="95"/>
      <c r="DW230" s="40">
        <f t="shared" si="2234"/>
        <v>0</v>
      </c>
      <c r="DX230" s="95"/>
      <c r="DY230" s="40">
        <f t="shared" si="2235"/>
        <v>0</v>
      </c>
      <c r="DZ230" s="98"/>
      <c r="EA230" s="40">
        <f t="shared" si="2236"/>
        <v>0</v>
      </c>
      <c r="EB230" s="57"/>
      <c r="EC230" s="40">
        <f t="shared" si="2237"/>
        <v>0</v>
      </c>
      <c r="ED230" s="57"/>
      <c r="EE230" s="40">
        <f t="shared" si="2238"/>
        <v>0</v>
      </c>
      <c r="EF230" s="57"/>
      <c r="EG230" s="40">
        <f t="shared" si="2239"/>
        <v>0</v>
      </c>
      <c r="EH230" s="40"/>
      <c r="EI230" s="40"/>
      <c r="EJ230" s="40"/>
      <c r="EK230" s="40"/>
      <c r="EL230" s="40"/>
      <c r="EM230" s="40"/>
      <c r="EN230" s="48">
        <f t="shared" si="2121"/>
        <v>12</v>
      </c>
      <c r="EO230" s="48">
        <f t="shared" si="2121"/>
        <v>585881.82005759981</v>
      </c>
    </row>
    <row r="231" spans="1:145" ht="61.5" customHeight="1" x14ac:dyDescent="0.25">
      <c r="A231" s="176"/>
      <c r="B231" s="34">
        <v>179</v>
      </c>
      <c r="C231" s="177" t="s">
        <v>524</v>
      </c>
      <c r="D231" s="178" t="s">
        <v>525</v>
      </c>
      <c r="E231" s="36">
        <v>17622</v>
      </c>
      <c r="F231" s="37">
        <v>3.3</v>
      </c>
      <c r="G231" s="170">
        <v>6.13E-2</v>
      </c>
      <c r="H231" s="67">
        <v>1</v>
      </c>
      <c r="I231" s="68"/>
      <c r="J231" s="72">
        <v>1.4</v>
      </c>
      <c r="K231" s="72">
        <v>1.68</v>
      </c>
      <c r="L231" s="72">
        <v>2.23</v>
      </c>
      <c r="M231" s="73">
        <v>2.57</v>
      </c>
      <c r="N231" s="95"/>
      <c r="O231" s="40">
        <f t="shared" si="2179"/>
        <v>0</v>
      </c>
      <c r="P231" s="96"/>
      <c r="Q231" s="40">
        <f t="shared" si="2180"/>
        <v>0</v>
      </c>
      <c r="R231" s="97"/>
      <c r="S231" s="40">
        <f t="shared" si="2181"/>
        <v>0</v>
      </c>
      <c r="T231" s="95"/>
      <c r="U231" s="40">
        <f t="shared" si="2182"/>
        <v>0</v>
      </c>
      <c r="V231" s="95">
        <v>0</v>
      </c>
      <c r="W231" s="40">
        <f t="shared" si="2183"/>
        <v>0</v>
      </c>
      <c r="X231" s="95"/>
      <c r="Y231" s="40">
        <f t="shared" si="2184"/>
        <v>0</v>
      </c>
      <c r="Z231" s="97"/>
      <c r="AA231" s="40">
        <f t="shared" si="2185"/>
        <v>0</v>
      </c>
      <c r="AB231" s="95"/>
      <c r="AC231" s="40">
        <f t="shared" si="2186"/>
        <v>0</v>
      </c>
      <c r="AD231" s="97"/>
      <c r="AE231" s="40">
        <f t="shared" si="2187"/>
        <v>0</v>
      </c>
      <c r="AF231" s="97"/>
      <c r="AG231" s="40">
        <f t="shared" si="2188"/>
        <v>0</v>
      </c>
      <c r="AH231" s="40"/>
      <c r="AI231" s="40">
        <f t="shared" si="2189"/>
        <v>0</v>
      </c>
      <c r="AJ231" s="40"/>
      <c r="AK231" s="40">
        <f t="shared" si="2190"/>
        <v>0</v>
      </c>
      <c r="AL231" s="40"/>
      <c r="AM231" s="40">
        <f t="shared" si="2191"/>
        <v>0</v>
      </c>
      <c r="AN231" s="40"/>
      <c r="AO231" s="40">
        <f t="shared" si="2192"/>
        <v>0</v>
      </c>
      <c r="AP231" s="40"/>
      <c r="AQ231" s="40">
        <f t="shared" si="2193"/>
        <v>0</v>
      </c>
      <c r="AR231" s="40"/>
      <c r="AS231" s="40">
        <f t="shared" si="2194"/>
        <v>0</v>
      </c>
      <c r="AT231" s="40"/>
      <c r="AU231" s="40">
        <f t="shared" si="2195"/>
        <v>0</v>
      </c>
      <c r="AV231" s="40"/>
      <c r="AW231" s="40">
        <f t="shared" si="2196"/>
        <v>0</v>
      </c>
      <c r="AX231" s="40">
        <v>8</v>
      </c>
      <c r="AY231" s="40">
        <f t="shared" si="2197"/>
        <v>476628.01401599991</v>
      </c>
      <c r="AZ231" s="40"/>
      <c r="BA231" s="40">
        <f t="shared" si="2198"/>
        <v>0</v>
      </c>
      <c r="BB231" s="40"/>
      <c r="BC231" s="40">
        <f t="shared" si="2199"/>
        <v>0</v>
      </c>
      <c r="BD231" s="40"/>
      <c r="BE231" s="40">
        <f t="shared" si="2200"/>
        <v>0</v>
      </c>
      <c r="BF231" s="40"/>
      <c r="BG231" s="40">
        <f t="shared" si="2201"/>
        <v>0</v>
      </c>
      <c r="BH231" s="40"/>
      <c r="BI231" s="40">
        <f t="shared" si="2202"/>
        <v>0</v>
      </c>
      <c r="BJ231" s="40"/>
      <c r="BK231" s="40">
        <f t="shared" si="2203"/>
        <v>0</v>
      </c>
      <c r="BL231" s="40"/>
      <c r="BM231" s="40">
        <f t="shared" si="2204"/>
        <v>0</v>
      </c>
      <c r="BN231" s="76"/>
      <c r="BO231" s="40">
        <f t="shared" si="2205"/>
        <v>0</v>
      </c>
      <c r="BP231" s="40"/>
      <c r="BQ231" s="40">
        <f t="shared" si="2206"/>
        <v>0</v>
      </c>
      <c r="BR231" s="40"/>
      <c r="BS231" s="40">
        <f t="shared" si="2207"/>
        <v>0</v>
      </c>
      <c r="BT231" s="40"/>
      <c r="BU231" s="40">
        <f t="shared" si="2208"/>
        <v>0</v>
      </c>
      <c r="BV231" s="40"/>
      <c r="BW231" s="40">
        <f t="shared" si="2209"/>
        <v>0</v>
      </c>
      <c r="BX231" s="40"/>
      <c r="BY231" s="40">
        <f t="shared" si="2210"/>
        <v>0</v>
      </c>
      <c r="BZ231" s="57"/>
      <c r="CA231" s="40">
        <f t="shared" si="2211"/>
        <v>0</v>
      </c>
      <c r="CB231" s="97">
        <v>0</v>
      </c>
      <c r="CC231" s="40">
        <f t="shared" si="2212"/>
        <v>0</v>
      </c>
      <c r="CD231" s="95"/>
      <c r="CE231" s="40">
        <f t="shared" si="2213"/>
        <v>0</v>
      </c>
      <c r="CF231" s="95"/>
      <c r="CG231" s="40">
        <f t="shared" si="2214"/>
        <v>0</v>
      </c>
      <c r="CH231" s="97"/>
      <c r="CI231" s="40">
        <f t="shared" si="2215"/>
        <v>0</v>
      </c>
      <c r="CJ231" s="97"/>
      <c r="CK231" s="40">
        <f t="shared" si="2216"/>
        <v>0</v>
      </c>
      <c r="CL231" s="95"/>
      <c r="CM231" s="40">
        <f t="shared" si="2217"/>
        <v>0</v>
      </c>
      <c r="CN231" s="95"/>
      <c r="CO231" s="40">
        <f t="shared" si="2218"/>
        <v>0</v>
      </c>
      <c r="CP231" s="97"/>
      <c r="CQ231" s="40">
        <f t="shared" si="2219"/>
        <v>0</v>
      </c>
      <c r="CR231" s="95"/>
      <c r="CS231" s="40">
        <f t="shared" si="2220"/>
        <v>0</v>
      </c>
      <c r="CT231" s="95"/>
      <c r="CU231" s="40">
        <f t="shared" si="2221"/>
        <v>0</v>
      </c>
      <c r="CV231" s="95"/>
      <c r="CW231" s="40">
        <f t="shared" si="2222"/>
        <v>0</v>
      </c>
      <c r="CX231" s="95"/>
      <c r="CY231" s="40">
        <f t="shared" si="2223"/>
        <v>0</v>
      </c>
      <c r="CZ231" s="95"/>
      <c r="DA231" s="40">
        <f t="shared" si="2224"/>
        <v>0</v>
      </c>
      <c r="DB231" s="95"/>
      <c r="DC231" s="40">
        <f t="shared" si="2225"/>
        <v>0</v>
      </c>
      <c r="DD231" s="95"/>
      <c r="DE231" s="40">
        <f t="shared" si="2226"/>
        <v>0</v>
      </c>
      <c r="DF231" s="50"/>
      <c r="DG231" s="40">
        <f t="shared" si="2227"/>
        <v>0</v>
      </c>
      <c r="DH231" s="95"/>
      <c r="DI231" s="40">
        <f t="shared" si="2228"/>
        <v>0</v>
      </c>
      <c r="DJ231" s="95"/>
      <c r="DK231" s="40">
        <f t="shared" si="2229"/>
        <v>0</v>
      </c>
      <c r="DL231" s="95"/>
      <c r="DM231" s="40">
        <f t="shared" si="2230"/>
        <v>0</v>
      </c>
      <c r="DN231" s="95"/>
      <c r="DO231" s="40">
        <f t="shared" si="2231"/>
        <v>0</v>
      </c>
      <c r="DP231" s="95"/>
      <c r="DQ231" s="40">
        <f t="shared" si="2232"/>
        <v>0</v>
      </c>
      <c r="DR231" s="95"/>
      <c r="DS231" s="97"/>
      <c r="DT231" s="95"/>
      <c r="DU231" s="40">
        <f t="shared" si="2233"/>
        <v>0</v>
      </c>
      <c r="DV231" s="95"/>
      <c r="DW231" s="40">
        <f t="shared" si="2234"/>
        <v>0</v>
      </c>
      <c r="DX231" s="95"/>
      <c r="DY231" s="40">
        <f t="shared" si="2235"/>
        <v>0</v>
      </c>
      <c r="DZ231" s="98"/>
      <c r="EA231" s="40">
        <f t="shared" si="2236"/>
        <v>0</v>
      </c>
      <c r="EB231" s="57"/>
      <c r="EC231" s="40">
        <f t="shared" si="2237"/>
        <v>0</v>
      </c>
      <c r="ED231" s="57"/>
      <c r="EE231" s="40">
        <f t="shared" si="2238"/>
        <v>0</v>
      </c>
      <c r="EF231" s="57"/>
      <c r="EG231" s="40">
        <f t="shared" si="2239"/>
        <v>0</v>
      </c>
      <c r="EH231" s="40"/>
      <c r="EI231" s="40"/>
      <c r="EJ231" s="40"/>
      <c r="EK231" s="40"/>
      <c r="EL231" s="40"/>
      <c r="EM231" s="40"/>
      <c r="EN231" s="48">
        <f t="shared" si="2121"/>
        <v>8</v>
      </c>
      <c r="EO231" s="48">
        <f t="shared" si="2121"/>
        <v>476628.01401599991</v>
      </c>
    </row>
    <row r="232" spans="1:145" ht="61.5" customHeight="1" x14ac:dyDescent="0.25">
      <c r="A232" s="176"/>
      <c r="B232" s="34">
        <v>180</v>
      </c>
      <c r="C232" s="177" t="s">
        <v>526</v>
      </c>
      <c r="D232" s="178" t="s">
        <v>527</v>
      </c>
      <c r="E232" s="36">
        <v>17622</v>
      </c>
      <c r="F232" s="37">
        <v>3.83</v>
      </c>
      <c r="G232" s="170">
        <v>5.6899999999999999E-2</v>
      </c>
      <c r="H232" s="67">
        <v>1</v>
      </c>
      <c r="I232" s="68"/>
      <c r="J232" s="72">
        <v>1.4</v>
      </c>
      <c r="K232" s="72">
        <v>1.68</v>
      </c>
      <c r="L232" s="72">
        <v>2.23</v>
      </c>
      <c r="M232" s="73">
        <v>2.57</v>
      </c>
      <c r="N232" s="95"/>
      <c r="O232" s="40">
        <f t="shared" si="2179"/>
        <v>0</v>
      </c>
      <c r="P232" s="96"/>
      <c r="Q232" s="40">
        <f t="shared" si="2180"/>
        <v>0</v>
      </c>
      <c r="R232" s="97"/>
      <c r="S232" s="40">
        <f t="shared" si="2181"/>
        <v>0</v>
      </c>
      <c r="T232" s="95"/>
      <c r="U232" s="40">
        <f t="shared" si="2182"/>
        <v>0</v>
      </c>
      <c r="V232" s="95">
        <v>0</v>
      </c>
      <c r="W232" s="40">
        <f t="shared" si="2183"/>
        <v>0</v>
      </c>
      <c r="X232" s="95"/>
      <c r="Y232" s="40">
        <f t="shared" si="2184"/>
        <v>0</v>
      </c>
      <c r="Z232" s="97"/>
      <c r="AA232" s="40">
        <f t="shared" si="2185"/>
        <v>0</v>
      </c>
      <c r="AB232" s="95"/>
      <c r="AC232" s="40">
        <f t="shared" si="2186"/>
        <v>0</v>
      </c>
      <c r="AD232" s="97"/>
      <c r="AE232" s="40">
        <f t="shared" si="2187"/>
        <v>0</v>
      </c>
      <c r="AF232" s="97"/>
      <c r="AG232" s="40">
        <f t="shared" si="2188"/>
        <v>0</v>
      </c>
      <c r="AH232" s="40"/>
      <c r="AI232" s="40">
        <f t="shared" si="2189"/>
        <v>0</v>
      </c>
      <c r="AJ232" s="40"/>
      <c r="AK232" s="40">
        <f t="shared" si="2190"/>
        <v>0</v>
      </c>
      <c r="AL232" s="40"/>
      <c r="AM232" s="40">
        <f t="shared" si="2191"/>
        <v>0</v>
      </c>
      <c r="AN232" s="40"/>
      <c r="AO232" s="40">
        <f t="shared" si="2192"/>
        <v>0</v>
      </c>
      <c r="AP232" s="40"/>
      <c r="AQ232" s="40">
        <f t="shared" si="2193"/>
        <v>0</v>
      </c>
      <c r="AR232" s="40"/>
      <c r="AS232" s="40">
        <f t="shared" si="2194"/>
        <v>0</v>
      </c>
      <c r="AT232" s="40"/>
      <c r="AU232" s="40">
        <f t="shared" si="2195"/>
        <v>0</v>
      </c>
      <c r="AV232" s="40"/>
      <c r="AW232" s="40">
        <f t="shared" si="2196"/>
        <v>0</v>
      </c>
      <c r="AX232" s="40"/>
      <c r="AY232" s="40">
        <f t="shared" si="2197"/>
        <v>0</v>
      </c>
      <c r="AZ232" s="40"/>
      <c r="BA232" s="40">
        <f t="shared" si="2198"/>
        <v>0</v>
      </c>
      <c r="BB232" s="40"/>
      <c r="BC232" s="40">
        <f t="shared" si="2199"/>
        <v>0</v>
      </c>
      <c r="BD232" s="40"/>
      <c r="BE232" s="40">
        <f t="shared" si="2200"/>
        <v>0</v>
      </c>
      <c r="BF232" s="40"/>
      <c r="BG232" s="40">
        <f t="shared" si="2201"/>
        <v>0</v>
      </c>
      <c r="BH232" s="40"/>
      <c r="BI232" s="40">
        <f t="shared" si="2202"/>
        <v>0</v>
      </c>
      <c r="BJ232" s="40"/>
      <c r="BK232" s="40">
        <f t="shared" si="2203"/>
        <v>0</v>
      </c>
      <c r="BL232" s="40"/>
      <c r="BM232" s="40">
        <f>(BL232*$E232*$F232*((1-$G232)+$G232*$J232*$H232*BM$10))</f>
        <v>0</v>
      </c>
      <c r="BN232" s="76"/>
      <c r="BO232" s="40">
        <f t="shared" si="2205"/>
        <v>0</v>
      </c>
      <c r="BP232" s="40"/>
      <c r="BQ232" s="40">
        <f t="shared" si="2206"/>
        <v>0</v>
      </c>
      <c r="BR232" s="40"/>
      <c r="BS232" s="40">
        <f t="shared" si="2207"/>
        <v>0</v>
      </c>
      <c r="BT232" s="40"/>
      <c r="BU232" s="40">
        <f t="shared" si="2208"/>
        <v>0</v>
      </c>
      <c r="BV232" s="40"/>
      <c r="BW232" s="40">
        <f t="shared" si="2209"/>
        <v>0</v>
      </c>
      <c r="BX232" s="40"/>
      <c r="BY232" s="40">
        <f t="shared" si="2210"/>
        <v>0</v>
      </c>
      <c r="BZ232" s="57"/>
      <c r="CA232" s="40">
        <f t="shared" si="2211"/>
        <v>0</v>
      </c>
      <c r="CB232" s="97">
        <v>0</v>
      </c>
      <c r="CC232" s="40">
        <f t="shared" si="2212"/>
        <v>0</v>
      </c>
      <c r="CD232" s="95"/>
      <c r="CE232" s="40">
        <f t="shared" si="2213"/>
        <v>0</v>
      </c>
      <c r="CF232" s="95"/>
      <c r="CG232" s="40">
        <f t="shared" si="2214"/>
        <v>0</v>
      </c>
      <c r="CH232" s="97"/>
      <c r="CI232" s="40">
        <f t="shared" si="2215"/>
        <v>0</v>
      </c>
      <c r="CJ232" s="97"/>
      <c r="CK232" s="40">
        <f t="shared" si="2216"/>
        <v>0</v>
      </c>
      <c r="CL232" s="95"/>
      <c r="CM232" s="40">
        <f t="shared" si="2217"/>
        <v>0</v>
      </c>
      <c r="CN232" s="95"/>
      <c r="CO232" s="40">
        <f t="shared" si="2218"/>
        <v>0</v>
      </c>
      <c r="CP232" s="97"/>
      <c r="CQ232" s="40">
        <f t="shared" si="2219"/>
        <v>0</v>
      </c>
      <c r="CR232" s="95"/>
      <c r="CS232" s="40">
        <f t="shared" si="2220"/>
        <v>0</v>
      </c>
      <c r="CT232" s="95"/>
      <c r="CU232" s="40">
        <f t="shared" si="2221"/>
        <v>0</v>
      </c>
      <c r="CV232" s="95"/>
      <c r="CW232" s="40">
        <f t="shared" si="2222"/>
        <v>0</v>
      </c>
      <c r="CX232" s="95"/>
      <c r="CY232" s="40">
        <f t="shared" si="2223"/>
        <v>0</v>
      </c>
      <c r="CZ232" s="95"/>
      <c r="DA232" s="40">
        <f t="shared" si="2224"/>
        <v>0</v>
      </c>
      <c r="DB232" s="95"/>
      <c r="DC232" s="40">
        <f t="shared" si="2225"/>
        <v>0</v>
      </c>
      <c r="DD232" s="95"/>
      <c r="DE232" s="40">
        <f t="shared" si="2226"/>
        <v>0</v>
      </c>
      <c r="DF232" s="50"/>
      <c r="DG232" s="40">
        <f t="shared" si="2227"/>
        <v>0</v>
      </c>
      <c r="DH232" s="95"/>
      <c r="DI232" s="40">
        <f t="shared" si="2228"/>
        <v>0</v>
      </c>
      <c r="DJ232" s="95"/>
      <c r="DK232" s="40">
        <f t="shared" si="2229"/>
        <v>0</v>
      </c>
      <c r="DL232" s="95"/>
      <c r="DM232" s="40">
        <f t="shared" si="2230"/>
        <v>0</v>
      </c>
      <c r="DN232" s="95"/>
      <c r="DO232" s="40">
        <f t="shared" si="2231"/>
        <v>0</v>
      </c>
      <c r="DP232" s="95"/>
      <c r="DQ232" s="40">
        <f t="shared" si="2232"/>
        <v>0</v>
      </c>
      <c r="DR232" s="95"/>
      <c r="DS232" s="97"/>
      <c r="DT232" s="95"/>
      <c r="DU232" s="40">
        <f t="shared" si="2233"/>
        <v>0</v>
      </c>
      <c r="DV232" s="95"/>
      <c r="DW232" s="40">
        <f t="shared" si="2234"/>
        <v>0</v>
      </c>
      <c r="DX232" s="95"/>
      <c r="DY232" s="40">
        <f t="shared" si="2235"/>
        <v>0</v>
      </c>
      <c r="DZ232" s="98"/>
      <c r="EA232" s="40">
        <f t="shared" si="2236"/>
        <v>0</v>
      </c>
      <c r="EB232" s="57"/>
      <c r="EC232" s="40">
        <f t="shared" si="2237"/>
        <v>0</v>
      </c>
      <c r="ED232" s="57"/>
      <c r="EE232" s="40">
        <f t="shared" si="2238"/>
        <v>0</v>
      </c>
      <c r="EF232" s="57"/>
      <c r="EG232" s="40">
        <f t="shared" si="2239"/>
        <v>0</v>
      </c>
      <c r="EH232" s="40"/>
      <c r="EI232" s="40"/>
      <c r="EJ232" s="40"/>
      <c r="EK232" s="40"/>
      <c r="EL232" s="40"/>
      <c r="EM232" s="40"/>
      <c r="EN232" s="48">
        <f t="shared" si="2121"/>
        <v>0</v>
      </c>
      <c r="EO232" s="48">
        <f t="shared" si="2121"/>
        <v>0</v>
      </c>
    </row>
    <row r="233" spans="1:145" ht="61.5" customHeight="1" x14ac:dyDescent="0.25">
      <c r="A233" s="176"/>
      <c r="B233" s="34">
        <v>181</v>
      </c>
      <c r="C233" s="177" t="s">
        <v>528</v>
      </c>
      <c r="D233" s="178" t="s">
        <v>529</v>
      </c>
      <c r="E233" s="36">
        <v>17622</v>
      </c>
      <c r="F233" s="37">
        <v>4.47</v>
      </c>
      <c r="G233" s="170">
        <v>5.8999999999999999E-3</v>
      </c>
      <c r="H233" s="67">
        <v>1</v>
      </c>
      <c r="I233" s="68"/>
      <c r="J233" s="72">
        <v>1.4</v>
      </c>
      <c r="K233" s="72">
        <v>1.68</v>
      </c>
      <c r="L233" s="72">
        <v>2.23</v>
      </c>
      <c r="M233" s="73">
        <v>2.57</v>
      </c>
      <c r="N233" s="95"/>
      <c r="O233" s="40">
        <f t="shared" si="2179"/>
        <v>0</v>
      </c>
      <c r="P233" s="96"/>
      <c r="Q233" s="40">
        <f t="shared" si="2180"/>
        <v>0</v>
      </c>
      <c r="R233" s="97"/>
      <c r="S233" s="40">
        <f t="shared" si="2181"/>
        <v>0</v>
      </c>
      <c r="T233" s="95"/>
      <c r="U233" s="40">
        <f t="shared" si="2182"/>
        <v>0</v>
      </c>
      <c r="V233" s="95"/>
      <c r="W233" s="40">
        <f t="shared" si="2183"/>
        <v>0</v>
      </c>
      <c r="X233" s="95"/>
      <c r="Y233" s="40">
        <f t="shared" si="2184"/>
        <v>0</v>
      </c>
      <c r="Z233" s="97"/>
      <c r="AA233" s="40">
        <f t="shared" si="2185"/>
        <v>0</v>
      </c>
      <c r="AB233" s="95"/>
      <c r="AC233" s="40">
        <f t="shared" si="2186"/>
        <v>0</v>
      </c>
      <c r="AD233" s="97"/>
      <c r="AE233" s="40">
        <f t="shared" si="2187"/>
        <v>0</v>
      </c>
      <c r="AF233" s="97"/>
      <c r="AG233" s="40">
        <f t="shared" si="2188"/>
        <v>0</v>
      </c>
      <c r="AH233" s="40"/>
      <c r="AI233" s="40">
        <f t="shared" si="2189"/>
        <v>0</v>
      </c>
      <c r="AJ233" s="40"/>
      <c r="AK233" s="40">
        <f t="shared" si="2190"/>
        <v>0</v>
      </c>
      <c r="AL233" s="40"/>
      <c r="AM233" s="40">
        <f t="shared" si="2191"/>
        <v>0</v>
      </c>
      <c r="AN233" s="40"/>
      <c r="AO233" s="40">
        <f t="shared" si="2192"/>
        <v>0</v>
      </c>
      <c r="AP233" s="40"/>
      <c r="AQ233" s="40">
        <f t="shared" si="2193"/>
        <v>0</v>
      </c>
      <c r="AR233" s="40"/>
      <c r="AS233" s="40">
        <f t="shared" si="2194"/>
        <v>0</v>
      </c>
      <c r="AT233" s="40"/>
      <c r="AU233" s="40">
        <f t="shared" si="2195"/>
        <v>0</v>
      </c>
      <c r="AV233" s="40"/>
      <c r="AW233" s="40">
        <f t="shared" si="2196"/>
        <v>0</v>
      </c>
      <c r="AX233" s="40"/>
      <c r="AY233" s="40">
        <f t="shared" si="2197"/>
        <v>0</v>
      </c>
      <c r="AZ233" s="40"/>
      <c r="BA233" s="40">
        <f t="shared" si="2198"/>
        <v>0</v>
      </c>
      <c r="BB233" s="40"/>
      <c r="BC233" s="40">
        <f t="shared" si="2199"/>
        <v>0</v>
      </c>
      <c r="BD233" s="40"/>
      <c r="BE233" s="40">
        <f t="shared" si="2200"/>
        <v>0</v>
      </c>
      <c r="BF233" s="40"/>
      <c r="BG233" s="40">
        <f t="shared" si="2201"/>
        <v>0</v>
      </c>
      <c r="BH233" s="40"/>
      <c r="BI233" s="40">
        <f t="shared" si="2202"/>
        <v>0</v>
      </c>
      <c r="BJ233" s="40"/>
      <c r="BK233" s="40">
        <f t="shared" si="2203"/>
        <v>0</v>
      </c>
      <c r="BL233" s="40"/>
      <c r="BM233" s="40">
        <f t="shared" si="2204"/>
        <v>0</v>
      </c>
      <c r="BN233" s="76"/>
      <c r="BO233" s="40">
        <f t="shared" si="2205"/>
        <v>0</v>
      </c>
      <c r="BP233" s="40"/>
      <c r="BQ233" s="40">
        <f t="shared" si="2206"/>
        <v>0</v>
      </c>
      <c r="BR233" s="40"/>
      <c r="BS233" s="40">
        <f t="shared" si="2207"/>
        <v>0</v>
      </c>
      <c r="BT233" s="40"/>
      <c r="BU233" s="40">
        <f t="shared" si="2208"/>
        <v>0</v>
      </c>
      <c r="BV233" s="40"/>
      <c r="BW233" s="40">
        <f t="shared" si="2209"/>
        <v>0</v>
      </c>
      <c r="BX233" s="40"/>
      <c r="BY233" s="40">
        <f t="shared" si="2210"/>
        <v>0</v>
      </c>
      <c r="BZ233" s="57"/>
      <c r="CA233" s="40">
        <f t="shared" si="2211"/>
        <v>0</v>
      </c>
      <c r="CB233" s="97">
        <v>0</v>
      </c>
      <c r="CC233" s="40">
        <f t="shared" si="2212"/>
        <v>0</v>
      </c>
      <c r="CD233" s="95"/>
      <c r="CE233" s="40">
        <f t="shared" si="2213"/>
        <v>0</v>
      </c>
      <c r="CF233" s="95"/>
      <c r="CG233" s="40">
        <f t="shared" si="2214"/>
        <v>0</v>
      </c>
      <c r="CH233" s="97"/>
      <c r="CI233" s="40">
        <f t="shared" si="2215"/>
        <v>0</v>
      </c>
      <c r="CJ233" s="97"/>
      <c r="CK233" s="40">
        <f t="shared" si="2216"/>
        <v>0</v>
      </c>
      <c r="CL233" s="95"/>
      <c r="CM233" s="40">
        <f t="shared" si="2217"/>
        <v>0</v>
      </c>
      <c r="CN233" s="95"/>
      <c r="CO233" s="40">
        <f t="shared" si="2218"/>
        <v>0</v>
      </c>
      <c r="CP233" s="97"/>
      <c r="CQ233" s="40">
        <f t="shared" si="2219"/>
        <v>0</v>
      </c>
      <c r="CR233" s="95"/>
      <c r="CS233" s="40">
        <f t="shared" si="2220"/>
        <v>0</v>
      </c>
      <c r="CT233" s="95"/>
      <c r="CU233" s="40">
        <f t="shared" si="2221"/>
        <v>0</v>
      </c>
      <c r="CV233" s="95"/>
      <c r="CW233" s="40">
        <f t="shared" si="2222"/>
        <v>0</v>
      </c>
      <c r="CX233" s="95"/>
      <c r="CY233" s="40">
        <f t="shared" si="2223"/>
        <v>0</v>
      </c>
      <c r="CZ233" s="95"/>
      <c r="DA233" s="40">
        <f t="shared" si="2224"/>
        <v>0</v>
      </c>
      <c r="DB233" s="95"/>
      <c r="DC233" s="40">
        <f t="shared" si="2225"/>
        <v>0</v>
      </c>
      <c r="DD233" s="95"/>
      <c r="DE233" s="40">
        <f t="shared" si="2226"/>
        <v>0</v>
      </c>
      <c r="DF233" s="50"/>
      <c r="DG233" s="40">
        <f t="shared" si="2227"/>
        <v>0</v>
      </c>
      <c r="DH233" s="95"/>
      <c r="DI233" s="40">
        <f>(DH233*$E233*$F233*((1-$G233)+$G233*$L233*$H233*DI$10))</f>
        <v>0</v>
      </c>
      <c r="DJ233" s="95"/>
      <c r="DK233" s="40">
        <f t="shared" si="2229"/>
        <v>0</v>
      </c>
      <c r="DL233" s="95"/>
      <c r="DM233" s="40">
        <f t="shared" si="2230"/>
        <v>0</v>
      </c>
      <c r="DN233" s="95"/>
      <c r="DO233" s="40">
        <f t="shared" si="2231"/>
        <v>0</v>
      </c>
      <c r="DP233" s="95"/>
      <c r="DQ233" s="40">
        <f t="shared" si="2232"/>
        <v>0</v>
      </c>
      <c r="DR233" s="95"/>
      <c r="DS233" s="97"/>
      <c r="DT233" s="95"/>
      <c r="DU233" s="40">
        <f t="shared" si="2233"/>
        <v>0</v>
      </c>
      <c r="DV233" s="95"/>
      <c r="DW233" s="40">
        <f t="shared" si="2234"/>
        <v>0</v>
      </c>
      <c r="DX233" s="95"/>
      <c r="DY233" s="40">
        <f t="shared" si="2235"/>
        <v>0</v>
      </c>
      <c r="DZ233" s="98"/>
      <c r="EA233" s="40">
        <f t="shared" si="2236"/>
        <v>0</v>
      </c>
      <c r="EB233" s="57"/>
      <c r="EC233" s="40">
        <f t="shared" si="2237"/>
        <v>0</v>
      </c>
      <c r="ED233" s="57"/>
      <c r="EE233" s="40">
        <f t="shared" si="2238"/>
        <v>0</v>
      </c>
      <c r="EF233" s="57"/>
      <c r="EG233" s="40">
        <f t="shared" si="2239"/>
        <v>0</v>
      </c>
      <c r="EH233" s="40"/>
      <c r="EI233" s="40"/>
      <c r="EJ233" s="40"/>
      <c r="EK233" s="40"/>
      <c r="EL233" s="40"/>
      <c r="EM233" s="40"/>
      <c r="EN233" s="48">
        <f t="shared" si="2121"/>
        <v>0</v>
      </c>
      <c r="EO233" s="48">
        <f t="shared" si="2121"/>
        <v>0</v>
      </c>
    </row>
    <row r="234" spans="1:145" ht="61.5" customHeight="1" x14ac:dyDescent="0.25">
      <c r="A234" s="176"/>
      <c r="B234" s="34">
        <v>182</v>
      </c>
      <c r="C234" s="177" t="s">
        <v>530</v>
      </c>
      <c r="D234" s="178" t="s">
        <v>531</v>
      </c>
      <c r="E234" s="36">
        <v>17622</v>
      </c>
      <c r="F234" s="37">
        <v>4.8099999999999996</v>
      </c>
      <c r="G234" s="170">
        <v>8.0999999999999996E-3</v>
      </c>
      <c r="H234" s="67">
        <v>1</v>
      </c>
      <c r="I234" s="68"/>
      <c r="J234" s="72">
        <v>1.4</v>
      </c>
      <c r="K234" s="72">
        <v>1.68</v>
      </c>
      <c r="L234" s="72">
        <v>2.23</v>
      </c>
      <c r="M234" s="73">
        <v>2.57</v>
      </c>
      <c r="N234" s="95"/>
      <c r="O234" s="40">
        <f t="shared" si="2179"/>
        <v>0</v>
      </c>
      <c r="P234" s="96"/>
      <c r="Q234" s="40">
        <f t="shared" si="2180"/>
        <v>0</v>
      </c>
      <c r="R234" s="97"/>
      <c r="S234" s="40">
        <f t="shared" si="2181"/>
        <v>0</v>
      </c>
      <c r="T234" s="95"/>
      <c r="U234" s="40">
        <f t="shared" si="2182"/>
        <v>0</v>
      </c>
      <c r="V234" s="95">
        <v>0</v>
      </c>
      <c r="W234" s="40">
        <f t="shared" si="2183"/>
        <v>0</v>
      </c>
      <c r="X234" s="95"/>
      <c r="Y234" s="40">
        <f t="shared" si="2184"/>
        <v>0</v>
      </c>
      <c r="Z234" s="97"/>
      <c r="AA234" s="40">
        <f t="shared" si="2185"/>
        <v>0</v>
      </c>
      <c r="AB234" s="95"/>
      <c r="AC234" s="40">
        <f t="shared" si="2186"/>
        <v>0</v>
      </c>
      <c r="AD234" s="97"/>
      <c r="AE234" s="40">
        <f t="shared" si="2187"/>
        <v>0</v>
      </c>
      <c r="AF234" s="97"/>
      <c r="AG234" s="40">
        <f t="shared" si="2188"/>
        <v>0</v>
      </c>
      <c r="AH234" s="40"/>
      <c r="AI234" s="40">
        <f t="shared" si="2189"/>
        <v>0</v>
      </c>
      <c r="AJ234" s="40"/>
      <c r="AK234" s="40">
        <f t="shared" si="2190"/>
        <v>0</v>
      </c>
      <c r="AL234" s="40"/>
      <c r="AM234" s="40">
        <f t="shared" si="2191"/>
        <v>0</v>
      </c>
      <c r="AN234" s="40"/>
      <c r="AO234" s="40">
        <f t="shared" si="2192"/>
        <v>0</v>
      </c>
      <c r="AP234" s="40"/>
      <c r="AQ234" s="40">
        <f t="shared" si="2193"/>
        <v>0</v>
      </c>
      <c r="AR234" s="40"/>
      <c r="AS234" s="40">
        <f t="shared" si="2194"/>
        <v>0</v>
      </c>
      <c r="AT234" s="40"/>
      <c r="AU234" s="40">
        <f t="shared" si="2195"/>
        <v>0</v>
      </c>
      <c r="AV234" s="40"/>
      <c r="AW234" s="40">
        <f t="shared" si="2196"/>
        <v>0</v>
      </c>
      <c r="AX234" s="40"/>
      <c r="AY234" s="40">
        <f t="shared" si="2197"/>
        <v>0</v>
      </c>
      <c r="AZ234" s="40"/>
      <c r="BA234" s="40">
        <f t="shared" si="2198"/>
        <v>0</v>
      </c>
      <c r="BB234" s="40"/>
      <c r="BC234" s="40">
        <f t="shared" si="2199"/>
        <v>0</v>
      </c>
      <c r="BD234" s="40"/>
      <c r="BE234" s="40">
        <f t="shared" si="2200"/>
        <v>0</v>
      </c>
      <c r="BF234" s="40"/>
      <c r="BG234" s="40">
        <f t="shared" si="2201"/>
        <v>0</v>
      </c>
      <c r="BH234" s="40"/>
      <c r="BI234" s="40">
        <f t="shared" si="2202"/>
        <v>0</v>
      </c>
      <c r="BJ234" s="40"/>
      <c r="BK234" s="40">
        <f t="shared" si="2203"/>
        <v>0</v>
      </c>
      <c r="BL234" s="40"/>
      <c r="BM234" s="40">
        <f t="shared" si="2204"/>
        <v>0</v>
      </c>
      <c r="BN234" s="76"/>
      <c r="BO234" s="40">
        <f t="shared" si="2205"/>
        <v>0</v>
      </c>
      <c r="BP234" s="40"/>
      <c r="BQ234" s="40">
        <f t="shared" si="2206"/>
        <v>0</v>
      </c>
      <c r="BR234" s="40"/>
      <c r="BS234" s="40">
        <f t="shared" si="2207"/>
        <v>0</v>
      </c>
      <c r="BT234" s="40"/>
      <c r="BU234" s="40">
        <f t="shared" si="2208"/>
        <v>0</v>
      </c>
      <c r="BV234" s="40"/>
      <c r="BW234" s="40">
        <f t="shared" si="2209"/>
        <v>0</v>
      </c>
      <c r="BX234" s="40"/>
      <c r="BY234" s="40">
        <f t="shared" si="2210"/>
        <v>0</v>
      </c>
      <c r="BZ234" s="57"/>
      <c r="CA234" s="40">
        <f t="shared" si="2211"/>
        <v>0</v>
      </c>
      <c r="CB234" s="97">
        <v>0</v>
      </c>
      <c r="CC234" s="40">
        <f t="shared" si="2212"/>
        <v>0</v>
      </c>
      <c r="CD234" s="95"/>
      <c r="CE234" s="40">
        <f t="shared" si="2213"/>
        <v>0</v>
      </c>
      <c r="CF234" s="95"/>
      <c r="CG234" s="40">
        <f t="shared" si="2214"/>
        <v>0</v>
      </c>
      <c r="CH234" s="97"/>
      <c r="CI234" s="40">
        <f t="shared" si="2215"/>
        <v>0</v>
      </c>
      <c r="CJ234" s="97"/>
      <c r="CK234" s="40">
        <f t="shared" si="2216"/>
        <v>0</v>
      </c>
      <c r="CL234" s="95"/>
      <c r="CM234" s="40">
        <f t="shared" si="2217"/>
        <v>0</v>
      </c>
      <c r="CN234" s="95"/>
      <c r="CO234" s="40">
        <f t="shared" si="2218"/>
        <v>0</v>
      </c>
      <c r="CP234" s="97"/>
      <c r="CQ234" s="40">
        <f t="shared" si="2219"/>
        <v>0</v>
      </c>
      <c r="CR234" s="95"/>
      <c r="CS234" s="40">
        <f t="shared" si="2220"/>
        <v>0</v>
      </c>
      <c r="CT234" s="95"/>
      <c r="CU234" s="40">
        <f t="shared" si="2221"/>
        <v>0</v>
      </c>
      <c r="CV234" s="95"/>
      <c r="CW234" s="40">
        <f t="shared" si="2222"/>
        <v>0</v>
      </c>
      <c r="CX234" s="95"/>
      <c r="CY234" s="40">
        <f t="shared" si="2223"/>
        <v>0</v>
      </c>
      <c r="CZ234" s="95"/>
      <c r="DA234" s="40">
        <f t="shared" si="2224"/>
        <v>0</v>
      </c>
      <c r="DB234" s="95"/>
      <c r="DC234" s="40">
        <f t="shared" si="2225"/>
        <v>0</v>
      </c>
      <c r="DD234" s="95"/>
      <c r="DE234" s="40">
        <f t="shared" si="2226"/>
        <v>0</v>
      </c>
      <c r="DF234" s="50"/>
      <c r="DG234" s="40">
        <f t="shared" si="2227"/>
        <v>0</v>
      </c>
      <c r="DH234" s="95"/>
      <c r="DI234" s="40">
        <f t="shared" si="2228"/>
        <v>0</v>
      </c>
      <c r="DJ234" s="95"/>
      <c r="DK234" s="40">
        <f t="shared" si="2229"/>
        <v>0</v>
      </c>
      <c r="DL234" s="95"/>
      <c r="DM234" s="40">
        <f t="shared" si="2230"/>
        <v>0</v>
      </c>
      <c r="DN234" s="95"/>
      <c r="DO234" s="40">
        <f t="shared" si="2231"/>
        <v>0</v>
      </c>
      <c r="DP234" s="95"/>
      <c r="DQ234" s="40">
        <f t="shared" si="2232"/>
        <v>0</v>
      </c>
      <c r="DR234" s="95"/>
      <c r="DS234" s="97"/>
      <c r="DT234" s="95"/>
      <c r="DU234" s="40">
        <f t="shared" si="2233"/>
        <v>0</v>
      </c>
      <c r="DV234" s="95"/>
      <c r="DW234" s="40">
        <f t="shared" si="2234"/>
        <v>0</v>
      </c>
      <c r="DX234" s="95"/>
      <c r="DY234" s="40">
        <f t="shared" si="2235"/>
        <v>0</v>
      </c>
      <c r="DZ234" s="98"/>
      <c r="EA234" s="40">
        <f t="shared" si="2236"/>
        <v>0</v>
      </c>
      <c r="EB234" s="57"/>
      <c r="EC234" s="40">
        <f t="shared" si="2237"/>
        <v>0</v>
      </c>
      <c r="ED234" s="57"/>
      <c r="EE234" s="40">
        <f t="shared" si="2238"/>
        <v>0</v>
      </c>
      <c r="EF234" s="57"/>
      <c r="EG234" s="40">
        <f t="shared" si="2239"/>
        <v>0</v>
      </c>
      <c r="EH234" s="40"/>
      <c r="EI234" s="40"/>
      <c r="EJ234" s="40"/>
      <c r="EK234" s="40"/>
      <c r="EL234" s="40"/>
      <c r="EM234" s="40"/>
      <c r="EN234" s="48">
        <f t="shared" si="2121"/>
        <v>0</v>
      </c>
      <c r="EO234" s="48">
        <f t="shared" si="2121"/>
        <v>0</v>
      </c>
    </row>
    <row r="235" spans="1:145" ht="61.5" customHeight="1" x14ac:dyDescent="0.25">
      <c r="A235" s="176"/>
      <c r="B235" s="34">
        <v>183</v>
      </c>
      <c r="C235" s="177" t="s">
        <v>532</v>
      </c>
      <c r="D235" s="178" t="s">
        <v>533</v>
      </c>
      <c r="E235" s="36">
        <v>17622</v>
      </c>
      <c r="F235" s="37">
        <v>5.94</v>
      </c>
      <c r="G235" s="170">
        <v>8.2400000000000001E-2</v>
      </c>
      <c r="H235" s="67">
        <v>1</v>
      </c>
      <c r="I235" s="68"/>
      <c r="J235" s="72">
        <v>1.4</v>
      </c>
      <c r="K235" s="72">
        <v>1.68</v>
      </c>
      <c r="L235" s="72">
        <v>2.23</v>
      </c>
      <c r="M235" s="73">
        <v>2.57</v>
      </c>
      <c r="N235" s="95"/>
      <c r="O235" s="40">
        <f t="shared" si="2179"/>
        <v>0</v>
      </c>
      <c r="P235" s="96"/>
      <c r="Q235" s="40">
        <f t="shared" si="2180"/>
        <v>0</v>
      </c>
      <c r="R235" s="97"/>
      <c r="S235" s="40">
        <f t="shared" si="2181"/>
        <v>0</v>
      </c>
      <c r="T235" s="95"/>
      <c r="U235" s="40">
        <f t="shared" si="2182"/>
        <v>0</v>
      </c>
      <c r="V235" s="95">
        <v>0</v>
      </c>
      <c r="W235" s="40">
        <f t="shared" si="2183"/>
        <v>0</v>
      </c>
      <c r="X235" s="95"/>
      <c r="Y235" s="40">
        <f t="shared" si="2184"/>
        <v>0</v>
      </c>
      <c r="Z235" s="97"/>
      <c r="AA235" s="40">
        <f t="shared" si="2185"/>
        <v>0</v>
      </c>
      <c r="AB235" s="95"/>
      <c r="AC235" s="40">
        <f t="shared" si="2186"/>
        <v>0</v>
      </c>
      <c r="AD235" s="97"/>
      <c r="AE235" s="40">
        <f t="shared" si="2187"/>
        <v>0</v>
      </c>
      <c r="AF235" s="97"/>
      <c r="AG235" s="40">
        <f t="shared" si="2188"/>
        <v>0</v>
      </c>
      <c r="AH235" s="40"/>
      <c r="AI235" s="40">
        <f t="shared" si="2189"/>
        <v>0</v>
      </c>
      <c r="AJ235" s="40"/>
      <c r="AK235" s="40">
        <f t="shared" si="2190"/>
        <v>0</v>
      </c>
      <c r="AL235" s="40"/>
      <c r="AM235" s="40">
        <f t="shared" si="2191"/>
        <v>0</v>
      </c>
      <c r="AN235" s="40"/>
      <c r="AO235" s="40">
        <f t="shared" si="2192"/>
        <v>0</v>
      </c>
      <c r="AP235" s="40"/>
      <c r="AQ235" s="40">
        <f t="shared" si="2193"/>
        <v>0</v>
      </c>
      <c r="AR235" s="40"/>
      <c r="AS235" s="40">
        <f t="shared" si="2194"/>
        <v>0</v>
      </c>
      <c r="AT235" s="40"/>
      <c r="AU235" s="40">
        <f t="shared" si="2195"/>
        <v>0</v>
      </c>
      <c r="AV235" s="40"/>
      <c r="AW235" s="40">
        <f t="shared" si="2196"/>
        <v>0</v>
      </c>
      <c r="AX235" s="40"/>
      <c r="AY235" s="40">
        <f t="shared" si="2197"/>
        <v>0</v>
      </c>
      <c r="AZ235" s="40"/>
      <c r="BA235" s="40">
        <f t="shared" si="2198"/>
        <v>0</v>
      </c>
      <c r="BB235" s="40"/>
      <c r="BC235" s="40">
        <f t="shared" si="2199"/>
        <v>0</v>
      </c>
      <c r="BD235" s="40"/>
      <c r="BE235" s="40">
        <f t="shared" si="2200"/>
        <v>0</v>
      </c>
      <c r="BF235" s="40"/>
      <c r="BG235" s="40">
        <f t="shared" si="2201"/>
        <v>0</v>
      </c>
      <c r="BH235" s="40"/>
      <c r="BI235" s="40">
        <f t="shared" si="2202"/>
        <v>0</v>
      </c>
      <c r="BJ235" s="40"/>
      <c r="BK235" s="40">
        <f t="shared" si="2203"/>
        <v>0</v>
      </c>
      <c r="BL235" s="40"/>
      <c r="BM235" s="40">
        <f t="shared" si="2204"/>
        <v>0</v>
      </c>
      <c r="BN235" s="76"/>
      <c r="BO235" s="40">
        <f t="shared" si="2205"/>
        <v>0</v>
      </c>
      <c r="BP235" s="40"/>
      <c r="BQ235" s="40">
        <f t="shared" si="2206"/>
        <v>0</v>
      </c>
      <c r="BR235" s="40"/>
      <c r="BS235" s="40">
        <f t="shared" si="2207"/>
        <v>0</v>
      </c>
      <c r="BT235" s="40"/>
      <c r="BU235" s="40">
        <f t="shared" si="2208"/>
        <v>0</v>
      </c>
      <c r="BV235" s="40"/>
      <c r="BW235" s="40">
        <f t="shared" si="2209"/>
        <v>0</v>
      </c>
      <c r="BX235" s="40"/>
      <c r="BY235" s="40">
        <f t="shared" si="2210"/>
        <v>0</v>
      </c>
      <c r="BZ235" s="57"/>
      <c r="CA235" s="40">
        <f t="shared" si="2211"/>
        <v>0</v>
      </c>
      <c r="CB235" s="97">
        <v>0</v>
      </c>
      <c r="CC235" s="40">
        <f t="shared" si="2212"/>
        <v>0</v>
      </c>
      <c r="CD235" s="95"/>
      <c r="CE235" s="40">
        <f t="shared" si="2213"/>
        <v>0</v>
      </c>
      <c r="CF235" s="95"/>
      <c r="CG235" s="40">
        <f t="shared" si="2214"/>
        <v>0</v>
      </c>
      <c r="CH235" s="97"/>
      <c r="CI235" s="40">
        <f t="shared" si="2215"/>
        <v>0</v>
      </c>
      <c r="CJ235" s="97"/>
      <c r="CK235" s="40">
        <f t="shared" si="2216"/>
        <v>0</v>
      </c>
      <c r="CL235" s="95"/>
      <c r="CM235" s="40">
        <f t="shared" si="2217"/>
        <v>0</v>
      </c>
      <c r="CN235" s="95"/>
      <c r="CO235" s="40">
        <f t="shared" si="2218"/>
        <v>0</v>
      </c>
      <c r="CP235" s="97"/>
      <c r="CQ235" s="40">
        <f t="shared" si="2219"/>
        <v>0</v>
      </c>
      <c r="CR235" s="95"/>
      <c r="CS235" s="40">
        <f t="shared" si="2220"/>
        <v>0</v>
      </c>
      <c r="CT235" s="95"/>
      <c r="CU235" s="40">
        <f t="shared" si="2221"/>
        <v>0</v>
      </c>
      <c r="CV235" s="95"/>
      <c r="CW235" s="40">
        <f t="shared" si="2222"/>
        <v>0</v>
      </c>
      <c r="CX235" s="95"/>
      <c r="CY235" s="40">
        <f t="shared" si="2223"/>
        <v>0</v>
      </c>
      <c r="CZ235" s="95"/>
      <c r="DA235" s="40">
        <f t="shared" si="2224"/>
        <v>0</v>
      </c>
      <c r="DB235" s="95"/>
      <c r="DC235" s="40">
        <f t="shared" si="2225"/>
        <v>0</v>
      </c>
      <c r="DD235" s="95"/>
      <c r="DE235" s="40">
        <f t="shared" si="2226"/>
        <v>0</v>
      </c>
      <c r="DF235" s="50"/>
      <c r="DG235" s="40">
        <f t="shared" si="2227"/>
        <v>0</v>
      </c>
      <c r="DH235" s="95"/>
      <c r="DI235" s="40">
        <f t="shared" si="2228"/>
        <v>0</v>
      </c>
      <c r="DJ235" s="95"/>
      <c r="DK235" s="40">
        <f t="shared" si="2229"/>
        <v>0</v>
      </c>
      <c r="DL235" s="95"/>
      <c r="DM235" s="40">
        <f t="shared" si="2230"/>
        <v>0</v>
      </c>
      <c r="DN235" s="95"/>
      <c r="DO235" s="40">
        <f t="shared" si="2231"/>
        <v>0</v>
      </c>
      <c r="DP235" s="95"/>
      <c r="DQ235" s="40">
        <f t="shared" si="2232"/>
        <v>0</v>
      </c>
      <c r="DR235" s="95"/>
      <c r="DS235" s="97"/>
      <c r="DT235" s="95"/>
      <c r="DU235" s="40">
        <f t="shared" si="2233"/>
        <v>0</v>
      </c>
      <c r="DV235" s="95"/>
      <c r="DW235" s="40">
        <f t="shared" si="2234"/>
        <v>0</v>
      </c>
      <c r="DX235" s="95"/>
      <c r="DY235" s="40">
        <f t="shared" si="2235"/>
        <v>0</v>
      </c>
      <c r="DZ235" s="98"/>
      <c r="EA235" s="40">
        <f t="shared" si="2236"/>
        <v>0</v>
      </c>
      <c r="EB235" s="57"/>
      <c r="EC235" s="40">
        <f t="shared" si="2237"/>
        <v>0</v>
      </c>
      <c r="ED235" s="57"/>
      <c r="EE235" s="40">
        <f t="shared" si="2238"/>
        <v>0</v>
      </c>
      <c r="EF235" s="57"/>
      <c r="EG235" s="40">
        <f t="shared" si="2239"/>
        <v>0</v>
      </c>
      <c r="EH235" s="40"/>
      <c r="EI235" s="40"/>
      <c r="EJ235" s="40"/>
      <c r="EK235" s="40"/>
      <c r="EL235" s="40"/>
      <c r="EM235" s="40"/>
      <c r="EN235" s="48">
        <f t="shared" si="2121"/>
        <v>0</v>
      </c>
      <c r="EO235" s="48">
        <f t="shared" si="2121"/>
        <v>0</v>
      </c>
    </row>
    <row r="236" spans="1:145" ht="61.5" customHeight="1" x14ac:dyDescent="0.25">
      <c r="A236" s="176"/>
      <c r="B236" s="34">
        <v>184</v>
      </c>
      <c r="C236" s="177" t="s">
        <v>534</v>
      </c>
      <c r="D236" s="178" t="s">
        <v>535</v>
      </c>
      <c r="E236" s="36">
        <v>17622</v>
      </c>
      <c r="F236" s="37">
        <v>6.42</v>
      </c>
      <c r="G236" s="170">
        <v>4.1000000000000003E-3</v>
      </c>
      <c r="H236" s="67">
        <v>1</v>
      </c>
      <c r="I236" s="68"/>
      <c r="J236" s="72">
        <v>1.4</v>
      </c>
      <c r="K236" s="72">
        <v>1.68</v>
      </c>
      <c r="L236" s="72">
        <v>2.23</v>
      </c>
      <c r="M236" s="73">
        <v>2.57</v>
      </c>
      <c r="N236" s="95"/>
      <c r="O236" s="40">
        <f t="shared" si="2179"/>
        <v>0</v>
      </c>
      <c r="P236" s="96"/>
      <c r="Q236" s="40">
        <f t="shared" si="2180"/>
        <v>0</v>
      </c>
      <c r="R236" s="97"/>
      <c r="S236" s="40">
        <f t="shared" si="2181"/>
        <v>0</v>
      </c>
      <c r="T236" s="95"/>
      <c r="U236" s="40">
        <f t="shared" si="2182"/>
        <v>0</v>
      </c>
      <c r="V236" s="95">
        <v>0</v>
      </c>
      <c r="W236" s="40">
        <f t="shared" si="2183"/>
        <v>0</v>
      </c>
      <c r="X236" s="95"/>
      <c r="Y236" s="40">
        <f t="shared" si="2184"/>
        <v>0</v>
      </c>
      <c r="Z236" s="97"/>
      <c r="AA236" s="40">
        <f t="shared" si="2185"/>
        <v>0</v>
      </c>
      <c r="AB236" s="95"/>
      <c r="AC236" s="40">
        <f t="shared" si="2186"/>
        <v>0</v>
      </c>
      <c r="AD236" s="97"/>
      <c r="AE236" s="40">
        <f t="shared" si="2187"/>
        <v>0</v>
      </c>
      <c r="AF236" s="97"/>
      <c r="AG236" s="40">
        <f t="shared" si="2188"/>
        <v>0</v>
      </c>
      <c r="AH236" s="40"/>
      <c r="AI236" s="40">
        <f t="shared" si="2189"/>
        <v>0</v>
      </c>
      <c r="AJ236" s="40"/>
      <c r="AK236" s="40">
        <f t="shared" si="2190"/>
        <v>0</v>
      </c>
      <c r="AL236" s="40"/>
      <c r="AM236" s="40">
        <f t="shared" si="2191"/>
        <v>0</v>
      </c>
      <c r="AN236" s="40"/>
      <c r="AO236" s="40">
        <f t="shared" si="2192"/>
        <v>0</v>
      </c>
      <c r="AP236" s="40"/>
      <c r="AQ236" s="40">
        <f t="shared" si="2193"/>
        <v>0</v>
      </c>
      <c r="AR236" s="40"/>
      <c r="AS236" s="40">
        <f t="shared" si="2194"/>
        <v>0</v>
      </c>
      <c r="AT236" s="40">
        <v>12</v>
      </c>
      <c r="AU236" s="40">
        <f>(AT236*$E236*$F236*((1-$G236)+$G236*$J236*$H236*AU$10))</f>
        <v>1359825.3421632</v>
      </c>
      <c r="AV236" s="40"/>
      <c r="AW236" s="40">
        <f t="shared" si="2196"/>
        <v>0</v>
      </c>
      <c r="AX236" s="40"/>
      <c r="AY236" s="40">
        <f t="shared" si="2197"/>
        <v>0</v>
      </c>
      <c r="AZ236" s="40"/>
      <c r="BA236" s="40">
        <f t="shared" si="2198"/>
        <v>0</v>
      </c>
      <c r="BB236" s="40"/>
      <c r="BC236" s="40">
        <f t="shared" si="2199"/>
        <v>0</v>
      </c>
      <c r="BD236" s="40"/>
      <c r="BE236" s="40">
        <f t="shared" si="2200"/>
        <v>0</v>
      </c>
      <c r="BF236" s="40"/>
      <c r="BG236" s="40">
        <f t="shared" si="2201"/>
        <v>0</v>
      </c>
      <c r="BH236" s="40"/>
      <c r="BI236" s="40">
        <f t="shared" si="2202"/>
        <v>0</v>
      </c>
      <c r="BJ236" s="40"/>
      <c r="BK236" s="40">
        <f t="shared" si="2203"/>
        <v>0</v>
      </c>
      <c r="BL236" s="40"/>
      <c r="BM236" s="40">
        <f t="shared" si="2204"/>
        <v>0</v>
      </c>
      <c r="BN236" s="76"/>
      <c r="BO236" s="40">
        <f t="shared" si="2205"/>
        <v>0</v>
      </c>
      <c r="BP236" s="40"/>
      <c r="BQ236" s="40">
        <f t="shared" si="2206"/>
        <v>0</v>
      </c>
      <c r="BR236" s="40"/>
      <c r="BS236" s="40">
        <f t="shared" si="2207"/>
        <v>0</v>
      </c>
      <c r="BT236" s="40"/>
      <c r="BU236" s="40">
        <f t="shared" si="2208"/>
        <v>0</v>
      </c>
      <c r="BV236" s="40"/>
      <c r="BW236" s="40">
        <f t="shared" si="2209"/>
        <v>0</v>
      </c>
      <c r="BX236" s="40"/>
      <c r="BY236" s="40">
        <f t="shared" si="2210"/>
        <v>0</v>
      </c>
      <c r="BZ236" s="57"/>
      <c r="CA236" s="40">
        <f t="shared" si="2211"/>
        <v>0</v>
      </c>
      <c r="CB236" s="97">
        <v>0</v>
      </c>
      <c r="CC236" s="40">
        <f t="shared" si="2212"/>
        <v>0</v>
      </c>
      <c r="CD236" s="95"/>
      <c r="CE236" s="40">
        <f t="shared" si="2213"/>
        <v>0</v>
      </c>
      <c r="CF236" s="95"/>
      <c r="CG236" s="40">
        <f t="shared" si="2214"/>
        <v>0</v>
      </c>
      <c r="CH236" s="97"/>
      <c r="CI236" s="40">
        <f t="shared" si="2215"/>
        <v>0</v>
      </c>
      <c r="CJ236" s="97"/>
      <c r="CK236" s="40">
        <f t="shared" si="2216"/>
        <v>0</v>
      </c>
      <c r="CL236" s="95"/>
      <c r="CM236" s="40">
        <f t="shared" si="2217"/>
        <v>0</v>
      </c>
      <c r="CN236" s="95"/>
      <c r="CO236" s="40">
        <f t="shared" si="2218"/>
        <v>0</v>
      </c>
      <c r="CP236" s="97"/>
      <c r="CQ236" s="40">
        <f t="shared" si="2219"/>
        <v>0</v>
      </c>
      <c r="CR236" s="95"/>
      <c r="CS236" s="40">
        <f t="shared" si="2220"/>
        <v>0</v>
      </c>
      <c r="CT236" s="95"/>
      <c r="CU236" s="40">
        <f t="shared" si="2221"/>
        <v>0</v>
      </c>
      <c r="CV236" s="95"/>
      <c r="CW236" s="40">
        <f t="shared" si="2222"/>
        <v>0</v>
      </c>
      <c r="CX236" s="95"/>
      <c r="CY236" s="40">
        <f t="shared" si="2223"/>
        <v>0</v>
      </c>
      <c r="CZ236" s="95"/>
      <c r="DA236" s="40">
        <f t="shared" si="2224"/>
        <v>0</v>
      </c>
      <c r="DB236" s="95"/>
      <c r="DC236" s="40">
        <f t="shared" si="2225"/>
        <v>0</v>
      </c>
      <c r="DD236" s="95"/>
      <c r="DE236" s="40">
        <f t="shared" si="2226"/>
        <v>0</v>
      </c>
      <c r="DF236" s="50"/>
      <c r="DG236" s="40">
        <f t="shared" si="2227"/>
        <v>0</v>
      </c>
      <c r="DH236" s="95"/>
      <c r="DI236" s="40">
        <f t="shared" si="2228"/>
        <v>0</v>
      </c>
      <c r="DJ236" s="95"/>
      <c r="DK236" s="40">
        <f t="shared" si="2229"/>
        <v>0</v>
      </c>
      <c r="DL236" s="95"/>
      <c r="DM236" s="40">
        <f t="shared" si="2230"/>
        <v>0</v>
      </c>
      <c r="DN236" s="95"/>
      <c r="DO236" s="40">
        <f t="shared" si="2231"/>
        <v>0</v>
      </c>
      <c r="DP236" s="95"/>
      <c r="DQ236" s="40">
        <f t="shared" si="2232"/>
        <v>0</v>
      </c>
      <c r="DR236" s="95"/>
      <c r="DS236" s="97"/>
      <c r="DT236" s="95"/>
      <c r="DU236" s="40">
        <f t="shared" si="2233"/>
        <v>0</v>
      </c>
      <c r="DV236" s="95"/>
      <c r="DW236" s="40">
        <f t="shared" si="2234"/>
        <v>0</v>
      </c>
      <c r="DX236" s="95"/>
      <c r="DY236" s="40">
        <f t="shared" si="2235"/>
        <v>0</v>
      </c>
      <c r="DZ236" s="98"/>
      <c r="EA236" s="40">
        <f t="shared" si="2236"/>
        <v>0</v>
      </c>
      <c r="EB236" s="57"/>
      <c r="EC236" s="40">
        <f t="shared" si="2237"/>
        <v>0</v>
      </c>
      <c r="ED236" s="57"/>
      <c r="EE236" s="40">
        <f t="shared" si="2238"/>
        <v>0</v>
      </c>
      <c r="EF236" s="57"/>
      <c r="EG236" s="40">
        <f t="shared" si="2239"/>
        <v>0</v>
      </c>
      <c r="EH236" s="40"/>
      <c r="EI236" s="40"/>
      <c r="EJ236" s="40"/>
      <c r="EK236" s="40"/>
      <c r="EL236" s="40"/>
      <c r="EM236" s="40"/>
      <c r="EN236" s="48">
        <f t="shared" si="2121"/>
        <v>12</v>
      </c>
      <c r="EO236" s="48">
        <f t="shared" si="2121"/>
        <v>1359825.3421632</v>
      </c>
    </row>
    <row r="237" spans="1:145" ht="61.5" customHeight="1" x14ac:dyDescent="0.25">
      <c r="A237" s="176"/>
      <c r="B237" s="34">
        <v>185</v>
      </c>
      <c r="C237" s="177" t="s">
        <v>536</v>
      </c>
      <c r="D237" s="178" t="s">
        <v>537</v>
      </c>
      <c r="E237" s="36">
        <v>17622</v>
      </c>
      <c r="F237" s="37">
        <v>7.86</v>
      </c>
      <c r="G237" s="170">
        <v>2.8299999999999999E-2</v>
      </c>
      <c r="H237" s="67">
        <v>1</v>
      </c>
      <c r="I237" s="68"/>
      <c r="J237" s="72">
        <v>1.4</v>
      </c>
      <c r="K237" s="72">
        <v>1.68</v>
      </c>
      <c r="L237" s="72">
        <v>2.23</v>
      </c>
      <c r="M237" s="73">
        <v>2.57</v>
      </c>
      <c r="N237" s="95"/>
      <c r="O237" s="40">
        <f t="shared" si="2179"/>
        <v>0</v>
      </c>
      <c r="P237" s="96"/>
      <c r="Q237" s="40">
        <f t="shared" si="2180"/>
        <v>0</v>
      </c>
      <c r="R237" s="97"/>
      <c r="S237" s="40">
        <f t="shared" si="2181"/>
        <v>0</v>
      </c>
      <c r="T237" s="95"/>
      <c r="U237" s="40">
        <f t="shared" si="2182"/>
        <v>0</v>
      </c>
      <c r="V237" s="95">
        <v>0</v>
      </c>
      <c r="W237" s="40">
        <f t="shared" si="2183"/>
        <v>0</v>
      </c>
      <c r="X237" s="95"/>
      <c r="Y237" s="40">
        <f t="shared" si="2184"/>
        <v>0</v>
      </c>
      <c r="Z237" s="97"/>
      <c r="AA237" s="40">
        <f t="shared" si="2185"/>
        <v>0</v>
      </c>
      <c r="AB237" s="95"/>
      <c r="AC237" s="40">
        <f t="shared" si="2186"/>
        <v>0</v>
      </c>
      <c r="AD237" s="97"/>
      <c r="AE237" s="40">
        <f t="shared" si="2187"/>
        <v>0</v>
      </c>
      <c r="AF237" s="97"/>
      <c r="AG237" s="40">
        <f t="shared" si="2188"/>
        <v>0</v>
      </c>
      <c r="AH237" s="40"/>
      <c r="AI237" s="40">
        <f t="shared" si="2189"/>
        <v>0</v>
      </c>
      <c r="AJ237" s="40"/>
      <c r="AK237" s="40">
        <f t="shared" si="2190"/>
        <v>0</v>
      </c>
      <c r="AL237" s="40"/>
      <c r="AM237" s="40">
        <f t="shared" si="2191"/>
        <v>0</v>
      </c>
      <c r="AN237" s="40"/>
      <c r="AO237" s="40">
        <f t="shared" si="2192"/>
        <v>0</v>
      </c>
      <c r="AP237" s="40"/>
      <c r="AQ237" s="40">
        <f t="shared" si="2193"/>
        <v>0</v>
      </c>
      <c r="AR237" s="40"/>
      <c r="AS237" s="40">
        <f t="shared" si="2194"/>
        <v>0</v>
      </c>
      <c r="AT237" s="40"/>
      <c r="AU237" s="40">
        <f t="shared" si="2195"/>
        <v>0</v>
      </c>
      <c r="AV237" s="40"/>
      <c r="AW237" s="40">
        <f t="shared" si="2196"/>
        <v>0</v>
      </c>
      <c r="AX237" s="40"/>
      <c r="AY237" s="40">
        <f t="shared" si="2197"/>
        <v>0</v>
      </c>
      <c r="AZ237" s="40"/>
      <c r="BA237" s="40">
        <f t="shared" si="2198"/>
        <v>0</v>
      </c>
      <c r="BB237" s="40"/>
      <c r="BC237" s="40">
        <f t="shared" si="2199"/>
        <v>0</v>
      </c>
      <c r="BD237" s="40"/>
      <c r="BE237" s="40">
        <f t="shared" si="2200"/>
        <v>0</v>
      </c>
      <c r="BF237" s="40"/>
      <c r="BG237" s="40">
        <f t="shared" si="2201"/>
        <v>0</v>
      </c>
      <c r="BH237" s="40"/>
      <c r="BI237" s="40">
        <f t="shared" si="2202"/>
        <v>0</v>
      </c>
      <c r="BJ237" s="40"/>
      <c r="BK237" s="40">
        <f t="shared" si="2203"/>
        <v>0</v>
      </c>
      <c r="BL237" s="40"/>
      <c r="BM237" s="40">
        <f t="shared" si="2204"/>
        <v>0</v>
      </c>
      <c r="BN237" s="76"/>
      <c r="BO237" s="40">
        <f t="shared" si="2205"/>
        <v>0</v>
      </c>
      <c r="BP237" s="40"/>
      <c r="BQ237" s="40">
        <f t="shared" si="2206"/>
        <v>0</v>
      </c>
      <c r="BR237" s="40"/>
      <c r="BS237" s="40">
        <f t="shared" si="2207"/>
        <v>0</v>
      </c>
      <c r="BT237" s="40"/>
      <c r="BU237" s="40">
        <f t="shared" si="2208"/>
        <v>0</v>
      </c>
      <c r="BV237" s="40"/>
      <c r="BW237" s="40">
        <f t="shared" si="2209"/>
        <v>0</v>
      </c>
      <c r="BX237" s="40"/>
      <c r="BY237" s="40">
        <f t="shared" si="2210"/>
        <v>0</v>
      </c>
      <c r="BZ237" s="57"/>
      <c r="CA237" s="40">
        <f t="shared" si="2211"/>
        <v>0</v>
      </c>
      <c r="CB237" s="97">
        <v>0</v>
      </c>
      <c r="CC237" s="40">
        <f t="shared" si="2212"/>
        <v>0</v>
      </c>
      <c r="CD237" s="95"/>
      <c r="CE237" s="40">
        <f t="shared" si="2213"/>
        <v>0</v>
      </c>
      <c r="CF237" s="95"/>
      <c r="CG237" s="40">
        <f t="shared" si="2214"/>
        <v>0</v>
      </c>
      <c r="CH237" s="97"/>
      <c r="CI237" s="40">
        <f t="shared" si="2215"/>
        <v>0</v>
      </c>
      <c r="CJ237" s="97"/>
      <c r="CK237" s="40">
        <f t="shared" si="2216"/>
        <v>0</v>
      </c>
      <c r="CL237" s="95"/>
      <c r="CM237" s="40">
        <f t="shared" si="2217"/>
        <v>0</v>
      </c>
      <c r="CN237" s="95"/>
      <c r="CO237" s="40">
        <f t="shared" si="2218"/>
        <v>0</v>
      </c>
      <c r="CP237" s="97"/>
      <c r="CQ237" s="40">
        <f t="shared" si="2219"/>
        <v>0</v>
      </c>
      <c r="CR237" s="95"/>
      <c r="CS237" s="40">
        <f t="shared" si="2220"/>
        <v>0</v>
      </c>
      <c r="CT237" s="95"/>
      <c r="CU237" s="40">
        <f t="shared" si="2221"/>
        <v>0</v>
      </c>
      <c r="CV237" s="95"/>
      <c r="CW237" s="40">
        <f t="shared" si="2222"/>
        <v>0</v>
      </c>
      <c r="CX237" s="95"/>
      <c r="CY237" s="40">
        <f t="shared" si="2223"/>
        <v>0</v>
      </c>
      <c r="CZ237" s="95"/>
      <c r="DA237" s="40">
        <f t="shared" si="2224"/>
        <v>0</v>
      </c>
      <c r="DB237" s="95"/>
      <c r="DC237" s="40">
        <f t="shared" si="2225"/>
        <v>0</v>
      </c>
      <c r="DD237" s="95"/>
      <c r="DE237" s="40">
        <f t="shared" si="2226"/>
        <v>0</v>
      </c>
      <c r="DF237" s="50"/>
      <c r="DG237" s="40">
        <f t="shared" si="2227"/>
        <v>0</v>
      </c>
      <c r="DH237" s="95"/>
      <c r="DI237" s="40">
        <f t="shared" si="2228"/>
        <v>0</v>
      </c>
      <c r="DJ237" s="95"/>
      <c r="DK237" s="40">
        <f t="shared" si="2229"/>
        <v>0</v>
      </c>
      <c r="DL237" s="95"/>
      <c r="DM237" s="40">
        <f t="shared" si="2230"/>
        <v>0</v>
      </c>
      <c r="DN237" s="95"/>
      <c r="DO237" s="40">
        <f t="shared" si="2231"/>
        <v>0</v>
      </c>
      <c r="DP237" s="95"/>
      <c r="DQ237" s="40">
        <f t="shared" si="2232"/>
        <v>0</v>
      </c>
      <c r="DR237" s="95"/>
      <c r="DS237" s="97"/>
      <c r="DT237" s="95"/>
      <c r="DU237" s="40">
        <f t="shared" si="2233"/>
        <v>0</v>
      </c>
      <c r="DV237" s="95"/>
      <c r="DW237" s="40">
        <f t="shared" si="2234"/>
        <v>0</v>
      </c>
      <c r="DX237" s="95"/>
      <c r="DY237" s="40">
        <f t="shared" si="2235"/>
        <v>0</v>
      </c>
      <c r="DZ237" s="98"/>
      <c r="EA237" s="40">
        <f t="shared" si="2236"/>
        <v>0</v>
      </c>
      <c r="EB237" s="57"/>
      <c r="EC237" s="40">
        <f t="shared" si="2237"/>
        <v>0</v>
      </c>
      <c r="ED237" s="57"/>
      <c r="EE237" s="40">
        <f t="shared" si="2238"/>
        <v>0</v>
      </c>
      <c r="EF237" s="57"/>
      <c r="EG237" s="40">
        <f t="shared" si="2239"/>
        <v>0</v>
      </c>
      <c r="EH237" s="40"/>
      <c r="EI237" s="40"/>
      <c r="EJ237" s="40"/>
      <c r="EK237" s="40"/>
      <c r="EL237" s="40"/>
      <c r="EM237" s="40"/>
      <c r="EN237" s="48">
        <f t="shared" si="2121"/>
        <v>0</v>
      </c>
      <c r="EO237" s="48">
        <f t="shared" si="2121"/>
        <v>0</v>
      </c>
    </row>
    <row r="238" spans="1:145" ht="61.5" customHeight="1" x14ac:dyDescent="0.25">
      <c r="A238" s="176"/>
      <c r="B238" s="34">
        <v>186</v>
      </c>
      <c r="C238" s="177" t="s">
        <v>538</v>
      </c>
      <c r="D238" s="178" t="s">
        <v>539</v>
      </c>
      <c r="E238" s="36">
        <v>17622</v>
      </c>
      <c r="F238" s="37">
        <v>10.34</v>
      </c>
      <c r="G238" s="170">
        <v>2.5999999999999999E-3</v>
      </c>
      <c r="H238" s="67">
        <v>1</v>
      </c>
      <c r="I238" s="68"/>
      <c r="J238" s="72">
        <v>1.4</v>
      </c>
      <c r="K238" s="72">
        <v>1.68</v>
      </c>
      <c r="L238" s="72">
        <v>2.23</v>
      </c>
      <c r="M238" s="73">
        <v>2.57</v>
      </c>
      <c r="N238" s="95"/>
      <c r="O238" s="40">
        <f t="shared" si="2179"/>
        <v>0</v>
      </c>
      <c r="P238" s="96"/>
      <c r="Q238" s="40">
        <f t="shared" si="2180"/>
        <v>0</v>
      </c>
      <c r="R238" s="97"/>
      <c r="S238" s="40">
        <f t="shared" si="2181"/>
        <v>0</v>
      </c>
      <c r="T238" s="95"/>
      <c r="U238" s="40">
        <f t="shared" si="2182"/>
        <v>0</v>
      </c>
      <c r="V238" s="95">
        <v>0</v>
      </c>
      <c r="W238" s="40">
        <f t="shared" si="2183"/>
        <v>0</v>
      </c>
      <c r="X238" s="95"/>
      <c r="Y238" s="40">
        <f t="shared" si="2184"/>
        <v>0</v>
      </c>
      <c r="Z238" s="97"/>
      <c r="AA238" s="40">
        <f t="shared" si="2185"/>
        <v>0</v>
      </c>
      <c r="AB238" s="95"/>
      <c r="AC238" s="40">
        <f t="shared" si="2186"/>
        <v>0</v>
      </c>
      <c r="AD238" s="97"/>
      <c r="AE238" s="40">
        <f t="shared" si="2187"/>
        <v>0</v>
      </c>
      <c r="AF238" s="97"/>
      <c r="AG238" s="40">
        <f t="shared" si="2188"/>
        <v>0</v>
      </c>
      <c r="AH238" s="40"/>
      <c r="AI238" s="40">
        <f t="shared" si="2189"/>
        <v>0</v>
      </c>
      <c r="AJ238" s="40"/>
      <c r="AK238" s="40">
        <f t="shared" si="2190"/>
        <v>0</v>
      </c>
      <c r="AL238" s="40"/>
      <c r="AM238" s="40">
        <f t="shared" si="2191"/>
        <v>0</v>
      </c>
      <c r="AN238" s="40"/>
      <c r="AO238" s="40">
        <f t="shared" si="2192"/>
        <v>0</v>
      </c>
      <c r="AP238" s="40"/>
      <c r="AQ238" s="40">
        <f t="shared" si="2193"/>
        <v>0</v>
      </c>
      <c r="AR238" s="40"/>
      <c r="AS238" s="40">
        <f t="shared" si="2194"/>
        <v>0</v>
      </c>
      <c r="AT238" s="40"/>
      <c r="AU238" s="40">
        <f t="shared" si="2195"/>
        <v>0</v>
      </c>
      <c r="AV238" s="40"/>
      <c r="AW238" s="40">
        <f t="shared" si="2196"/>
        <v>0</v>
      </c>
      <c r="AX238" s="40"/>
      <c r="AY238" s="40">
        <f t="shared" si="2197"/>
        <v>0</v>
      </c>
      <c r="AZ238" s="40"/>
      <c r="BA238" s="40">
        <f t="shared" si="2198"/>
        <v>0</v>
      </c>
      <c r="BB238" s="40"/>
      <c r="BC238" s="40">
        <f t="shared" si="2199"/>
        <v>0</v>
      </c>
      <c r="BD238" s="40"/>
      <c r="BE238" s="40">
        <f t="shared" si="2200"/>
        <v>0</v>
      </c>
      <c r="BF238" s="40"/>
      <c r="BG238" s="40">
        <f t="shared" si="2201"/>
        <v>0</v>
      </c>
      <c r="BH238" s="40"/>
      <c r="BI238" s="40">
        <f t="shared" si="2202"/>
        <v>0</v>
      </c>
      <c r="BJ238" s="40"/>
      <c r="BK238" s="40">
        <f t="shared" si="2203"/>
        <v>0</v>
      </c>
      <c r="BL238" s="40"/>
      <c r="BM238" s="40">
        <f t="shared" si="2204"/>
        <v>0</v>
      </c>
      <c r="BN238" s="76"/>
      <c r="BO238" s="40">
        <f t="shared" si="2205"/>
        <v>0</v>
      </c>
      <c r="BP238" s="40"/>
      <c r="BQ238" s="40">
        <f t="shared" si="2206"/>
        <v>0</v>
      </c>
      <c r="BR238" s="40"/>
      <c r="BS238" s="40">
        <f t="shared" si="2207"/>
        <v>0</v>
      </c>
      <c r="BT238" s="40"/>
      <c r="BU238" s="40">
        <f t="shared" si="2208"/>
        <v>0</v>
      </c>
      <c r="BV238" s="40"/>
      <c r="BW238" s="40">
        <f t="shared" si="2209"/>
        <v>0</v>
      </c>
      <c r="BX238" s="40"/>
      <c r="BY238" s="40">
        <f t="shared" si="2210"/>
        <v>0</v>
      </c>
      <c r="BZ238" s="57"/>
      <c r="CA238" s="40">
        <f t="shared" si="2211"/>
        <v>0</v>
      </c>
      <c r="CB238" s="97">
        <v>0</v>
      </c>
      <c r="CC238" s="40">
        <f t="shared" si="2212"/>
        <v>0</v>
      </c>
      <c r="CD238" s="95"/>
      <c r="CE238" s="40">
        <f t="shared" si="2213"/>
        <v>0</v>
      </c>
      <c r="CF238" s="95"/>
      <c r="CG238" s="40">
        <f t="shared" si="2214"/>
        <v>0</v>
      </c>
      <c r="CH238" s="97"/>
      <c r="CI238" s="40">
        <f t="shared" si="2215"/>
        <v>0</v>
      </c>
      <c r="CJ238" s="97"/>
      <c r="CK238" s="40">
        <f t="shared" si="2216"/>
        <v>0</v>
      </c>
      <c r="CL238" s="95"/>
      <c r="CM238" s="40">
        <f t="shared" si="2217"/>
        <v>0</v>
      </c>
      <c r="CN238" s="95"/>
      <c r="CO238" s="40">
        <f t="shared" si="2218"/>
        <v>0</v>
      </c>
      <c r="CP238" s="97"/>
      <c r="CQ238" s="40">
        <f t="shared" si="2219"/>
        <v>0</v>
      </c>
      <c r="CR238" s="95"/>
      <c r="CS238" s="40">
        <f t="shared" si="2220"/>
        <v>0</v>
      </c>
      <c r="CT238" s="95"/>
      <c r="CU238" s="40">
        <f t="shared" si="2221"/>
        <v>0</v>
      </c>
      <c r="CV238" s="95"/>
      <c r="CW238" s="40">
        <f t="shared" si="2222"/>
        <v>0</v>
      </c>
      <c r="CX238" s="95"/>
      <c r="CY238" s="40">
        <f t="shared" si="2223"/>
        <v>0</v>
      </c>
      <c r="CZ238" s="95"/>
      <c r="DA238" s="40">
        <f t="shared" si="2224"/>
        <v>0</v>
      </c>
      <c r="DB238" s="95"/>
      <c r="DC238" s="40">
        <f t="shared" si="2225"/>
        <v>0</v>
      </c>
      <c r="DD238" s="95"/>
      <c r="DE238" s="40">
        <f t="shared" si="2226"/>
        <v>0</v>
      </c>
      <c r="DF238" s="50"/>
      <c r="DG238" s="40">
        <f t="shared" si="2227"/>
        <v>0</v>
      </c>
      <c r="DH238" s="95"/>
      <c r="DI238" s="40">
        <f t="shared" si="2228"/>
        <v>0</v>
      </c>
      <c r="DJ238" s="95"/>
      <c r="DK238" s="40">
        <f t="shared" si="2229"/>
        <v>0</v>
      </c>
      <c r="DL238" s="95"/>
      <c r="DM238" s="40">
        <f t="shared" si="2230"/>
        <v>0</v>
      </c>
      <c r="DN238" s="95"/>
      <c r="DO238" s="40">
        <f t="shared" si="2231"/>
        <v>0</v>
      </c>
      <c r="DP238" s="95"/>
      <c r="DQ238" s="40">
        <f t="shared" si="2232"/>
        <v>0</v>
      </c>
      <c r="DR238" s="95"/>
      <c r="DS238" s="97"/>
      <c r="DT238" s="95"/>
      <c r="DU238" s="40">
        <f t="shared" si="2233"/>
        <v>0</v>
      </c>
      <c r="DV238" s="95"/>
      <c r="DW238" s="40">
        <f t="shared" si="2234"/>
        <v>0</v>
      </c>
      <c r="DX238" s="95"/>
      <c r="DY238" s="40">
        <f t="shared" si="2235"/>
        <v>0</v>
      </c>
      <c r="DZ238" s="98"/>
      <c r="EA238" s="40">
        <f t="shared" si="2236"/>
        <v>0</v>
      </c>
      <c r="EB238" s="57"/>
      <c r="EC238" s="40">
        <f t="shared" si="2237"/>
        <v>0</v>
      </c>
      <c r="ED238" s="57"/>
      <c r="EE238" s="40">
        <f t="shared" si="2238"/>
        <v>0</v>
      </c>
      <c r="EF238" s="57"/>
      <c r="EG238" s="40">
        <f t="shared" si="2239"/>
        <v>0</v>
      </c>
      <c r="EH238" s="40"/>
      <c r="EI238" s="40"/>
      <c r="EJ238" s="40"/>
      <c r="EK238" s="40"/>
      <c r="EL238" s="40"/>
      <c r="EM238" s="40"/>
      <c r="EN238" s="48">
        <f t="shared" si="2121"/>
        <v>0</v>
      </c>
      <c r="EO238" s="48">
        <f t="shared" si="2121"/>
        <v>0</v>
      </c>
    </row>
    <row r="239" spans="1:145" ht="61.5" customHeight="1" x14ac:dyDescent="0.25">
      <c r="A239" s="176"/>
      <c r="B239" s="34">
        <v>187</v>
      </c>
      <c r="C239" s="177" t="s">
        <v>540</v>
      </c>
      <c r="D239" s="178" t="s">
        <v>541</v>
      </c>
      <c r="E239" s="36">
        <v>17622</v>
      </c>
      <c r="F239" s="37">
        <v>14.42</v>
      </c>
      <c r="G239" s="170">
        <v>3.7499999999999999E-2</v>
      </c>
      <c r="H239" s="67">
        <v>1</v>
      </c>
      <c r="I239" s="68"/>
      <c r="J239" s="72">
        <v>1.4</v>
      </c>
      <c r="K239" s="72">
        <v>1.68</v>
      </c>
      <c r="L239" s="72">
        <v>2.23</v>
      </c>
      <c r="M239" s="73">
        <v>2.57</v>
      </c>
      <c r="N239" s="95"/>
      <c r="O239" s="40">
        <f t="shared" si="2179"/>
        <v>0</v>
      </c>
      <c r="P239" s="96"/>
      <c r="Q239" s="40">
        <f t="shared" si="2180"/>
        <v>0</v>
      </c>
      <c r="R239" s="97"/>
      <c r="S239" s="40">
        <f t="shared" si="2181"/>
        <v>0</v>
      </c>
      <c r="T239" s="95"/>
      <c r="U239" s="40">
        <f t="shared" si="2182"/>
        <v>0</v>
      </c>
      <c r="V239" s="95">
        <v>0</v>
      </c>
      <c r="W239" s="40">
        <f t="shared" si="2183"/>
        <v>0</v>
      </c>
      <c r="X239" s="95"/>
      <c r="Y239" s="40">
        <f t="shared" si="2184"/>
        <v>0</v>
      </c>
      <c r="Z239" s="97"/>
      <c r="AA239" s="40">
        <f t="shared" si="2185"/>
        <v>0</v>
      </c>
      <c r="AB239" s="95"/>
      <c r="AC239" s="40">
        <f t="shared" si="2186"/>
        <v>0</v>
      </c>
      <c r="AD239" s="97"/>
      <c r="AE239" s="40">
        <f t="shared" si="2187"/>
        <v>0</v>
      </c>
      <c r="AF239" s="97"/>
      <c r="AG239" s="40">
        <f t="shared" si="2188"/>
        <v>0</v>
      </c>
      <c r="AH239" s="40"/>
      <c r="AI239" s="40">
        <f t="shared" si="2189"/>
        <v>0</v>
      </c>
      <c r="AJ239" s="40"/>
      <c r="AK239" s="40">
        <f t="shared" si="2190"/>
        <v>0</v>
      </c>
      <c r="AL239" s="40"/>
      <c r="AM239" s="40">
        <f t="shared" si="2191"/>
        <v>0</v>
      </c>
      <c r="AN239" s="40"/>
      <c r="AO239" s="40">
        <f t="shared" si="2192"/>
        <v>0</v>
      </c>
      <c r="AP239" s="40"/>
      <c r="AQ239" s="40">
        <f t="shared" si="2193"/>
        <v>0</v>
      </c>
      <c r="AR239" s="40"/>
      <c r="AS239" s="40">
        <f t="shared" si="2194"/>
        <v>0</v>
      </c>
      <c r="AT239" s="40"/>
      <c r="AU239" s="40">
        <f t="shared" si="2195"/>
        <v>0</v>
      </c>
      <c r="AV239" s="40"/>
      <c r="AW239" s="40">
        <f t="shared" si="2196"/>
        <v>0</v>
      </c>
      <c r="AX239" s="40"/>
      <c r="AY239" s="40">
        <f t="shared" si="2197"/>
        <v>0</v>
      </c>
      <c r="AZ239" s="40"/>
      <c r="BA239" s="40">
        <f t="shared" si="2198"/>
        <v>0</v>
      </c>
      <c r="BB239" s="40"/>
      <c r="BC239" s="40">
        <f t="shared" si="2199"/>
        <v>0</v>
      </c>
      <c r="BD239" s="40"/>
      <c r="BE239" s="40">
        <f t="shared" si="2200"/>
        <v>0</v>
      </c>
      <c r="BF239" s="40"/>
      <c r="BG239" s="40">
        <f t="shared" si="2201"/>
        <v>0</v>
      </c>
      <c r="BH239" s="40"/>
      <c r="BI239" s="40">
        <f t="shared" si="2202"/>
        <v>0</v>
      </c>
      <c r="BJ239" s="40"/>
      <c r="BK239" s="40">
        <f t="shared" si="2203"/>
        <v>0</v>
      </c>
      <c r="BL239" s="40"/>
      <c r="BM239" s="40">
        <f t="shared" si="2204"/>
        <v>0</v>
      </c>
      <c r="BN239" s="76"/>
      <c r="BO239" s="40">
        <f t="shared" si="2205"/>
        <v>0</v>
      </c>
      <c r="BP239" s="40"/>
      <c r="BQ239" s="40">
        <f t="shared" si="2206"/>
        <v>0</v>
      </c>
      <c r="BR239" s="40"/>
      <c r="BS239" s="40">
        <f t="shared" si="2207"/>
        <v>0</v>
      </c>
      <c r="BT239" s="40"/>
      <c r="BU239" s="40">
        <f t="shared" si="2208"/>
        <v>0</v>
      </c>
      <c r="BV239" s="40"/>
      <c r="BW239" s="40">
        <f t="shared" si="2209"/>
        <v>0</v>
      </c>
      <c r="BX239" s="40"/>
      <c r="BY239" s="40">
        <f t="shared" si="2210"/>
        <v>0</v>
      </c>
      <c r="BZ239" s="57"/>
      <c r="CA239" s="40">
        <f t="shared" si="2211"/>
        <v>0</v>
      </c>
      <c r="CB239" s="97">
        <v>0</v>
      </c>
      <c r="CC239" s="40">
        <f t="shared" si="2212"/>
        <v>0</v>
      </c>
      <c r="CD239" s="95"/>
      <c r="CE239" s="40">
        <f t="shared" si="2213"/>
        <v>0</v>
      </c>
      <c r="CF239" s="95"/>
      <c r="CG239" s="40">
        <f t="shared" si="2214"/>
        <v>0</v>
      </c>
      <c r="CH239" s="97"/>
      <c r="CI239" s="40">
        <f t="shared" si="2215"/>
        <v>0</v>
      </c>
      <c r="CJ239" s="97"/>
      <c r="CK239" s="40">
        <f t="shared" si="2216"/>
        <v>0</v>
      </c>
      <c r="CL239" s="95"/>
      <c r="CM239" s="40">
        <f t="shared" si="2217"/>
        <v>0</v>
      </c>
      <c r="CN239" s="95"/>
      <c r="CO239" s="40">
        <f t="shared" si="2218"/>
        <v>0</v>
      </c>
      <c r="CP239" s="97"/>
      <c r="CQ239" s="40">
        <f t="shared" si="2219"/>
        <v>0</v>
      </c>
      <c r="CR239" s="95"/>
      <c r="CS239" s="40">
        <f t="shared" si="2220"/>
        <v>0</v>
      </c>
      <c r="CT239" s="95"/>
      <c r="CU239" s="40">
        <f t="shared" si="2221"/>
        <v>0</v>
      </c>
      <c r="CV239" s="95"/>
      <c r="CW239" s="40">
        <f t="shared" si="2222"/>
        <v>0</v>
      </c>
      <c r="CX239" s="95"/>
      <c r="CY239" s="40">
        <f t="shared" si="2223"/>
        <v>0</v>
      </c>
      <c r="CZ239" s="95"/>
      <c r="DA239" s="40">
        <f t="shared" si="2224"/>
        <v>0</v>
      </c>
      <c r="DB239" s="95"/>
      <c r="DC239" s="40">
        <f t="shared" si="2225"/>
        <v>0</v>
      </c>
      <c r="DD239" s="95"/>
      <c r="DE239" s="40">
        <f t="shared" si="2226"/>
        <v>0</v>
      </c>
      <c r="DF239" s="50"/>
      <c r="DG239" s="40">
        <f t="shared" si="2227"/>
        <v>0</v>
      </c>
      <c r="DH239" s="95"/>
      <c r="DI239" s="40">
        <f t="shared" si="2228"/>
        <v>0</v>
      </c>
      <c r="DJ239" s="95"/>
      <c r="DK239" s="40">
        <f t="shared" si="2229"/>
        <v>0</v>
      </c>
      <c r="DL239" s="95"/>
      <c r="DM239" s="40">
        <f t="shared" si="2230"/>
        <v>0</v>
      </c>
      <c r="DN239" s="95"/>
      <c r="DO239" s="40">
        <f t="shared" si="2231"/>
        <v>0</v>
      </c>
      <c r="DP239" s="95"/>
      <c r="DQ239" s="40">
        <f t="shared" si="2232"/>
        <v>0</v>
      </c>
      <c r="DR239" s="95"/>
      <c r="DS239" s="97"/>
      <c r="DT239" s="95"/>
      <c r="DU239" s="40">
        <f t="shared" si="2233"/>
        <v>0</v>
      </c>
      <c r="DV239" s="95"/>
      <c r="DW239" s="40">
        <f t="shared" si="2234"/>
        <v>0</v>
      </c>
      <c r="DX239" s="95"/>
      <c r="DY239" s="40">
        <f t="shared" si="2235"/>
        <v>0</v>
      </c>
      <c r="DZ239" s="98"/>
      <c r="EA239" s="40">
        <f t="shared" si="2236"/>
        <v>0</v>
      </c>
      <c r="EB239" s="57"/>
      <c r="EC239" s="40">
        <f t="shared" si="2237"/>
        <v>0</v>
      </c>
      <c r="ED239" s="57"/>
      <c r="EE239" s="40">
        <f t="shared" si="2238"/>
        <v>0</v>
      </c>
      <c r="EF239" s="57"/>
      <c r="EG239" s="40">
        <f t="shared" si="2239"/>
        <v>0</v>
      </c>
      <c r="EH239" s="40"/>
      <c r="EI239" s="40"/>
      <c r="EJ239" s="40"/>
      <c r="EK239" s="40"/>
      <c r="EL239" s="40"/>
      <c r="EM239" s="40"/>
      <c r="EN239" s="48">
        <f t="shared" si="2121"/>
        <v>0</v>
      </c>
      <c r="EO239" s="48">
        <f t="shared" si="2121"/>
        <v>0</v>
      </c>
    </row>
    <row r="240" spans="1:145" ht="61.5" customHeight="1" x14ac:dyDescent="0.25">
      <c r="A240" s="176"/>
      <c r="B240" s="34">
        <v>188</v>
      </c>
      <c r="C240" s="177" t="s">
        <v>542</v>
      </c>
      <c r="D240" s="178" t="s">
        <v>543</v>
      </c>
      <c r="E240" s="36">
        <v>17622</v>
      </c>
      <c r="F240" s="37">
        <v>31.89</v>
      </c>
      <c r="G240" s="170">
        <v>8.0000000000000004E-4</v>
      </c>
      <c r="H240" s="67">
        <v>1</v>
      </c>
      <c r="I240" s="68"/>
      <c r="J240" s="72">
        <v>1.4</v>
      </c>
      <c r="K240" s="72">
        <v>1.68</v>
      </c>
      <c r="L240" s="72">
        <v>2.23</v>
      </c>
      <c r="M240" s="73">
        <v>2.57</v>
      </c>
      <c r="N240" s="95"/>
      <c r="O240" s="40">
        <f t="shared" si="2179"/>
        <v>0</v>
      </c>
      <c r="P240" s="96"/>
      <c r="Q240" s="40">
        <f t="shared" si="2180"/>
        <v>0</v>
      </c>
      <c r="R240" s="97"/>
      <c r="S240" s="40">
        <f t="shared" si="2181"/>
        <v>0</v>
      </c>
      <c r="T240" s="95"/>
      <c r="U240" s="40">
        <f t="shared" si="2182"/>
        <v>0</v>
      </c>
      <c r="V240" s="95">
        <v>0</v>
      </c>
      <c r="W240" s="40">
        <f t="shared" si="2183"/>
        <v>0</v>
      </c>
      <c r="X240" s="95"/>
      <c r="Y240" s="40">
        <f t="shared" si="2184"/>
        <v>0</v>
      </c>
      <c r="Z240" s="97"/>
      <c r="AA240" s="40">
        <f t="shared" si="2185"/>
        <v>0</v>
      </c>
      <c r="AB240" s="95"/>
      <c r="AC240" s="40">
        <f t="shared" si="2186"/>
        <v>0</v>
      </c>
      <c r="AD240" s="97"/>
      <c r="AE240" s="40">
        <f t="shared" si="2187"/>
        <v>0</v>
      </c>
      <c r="AF240" s="97"/>
      <c r="AG240" s="40">
        <f t="shared" si="2188"/>
        <v>0</v>
      </c>
      <c r="AH240" s="40"/>
      <c r="AI240" s="40">
        <f t="shared" si="2189"/>
        <v>0</v>
      </c>
      <c r="AJ240" s="40"/>
      <c r="AK240" s="40">
        <f t="shared" si="2190"/>
        <v>0</v>
      </c>
      <c r="AL240" s="40"/>
      <c r="AM240" s="40">
        <f t="shared" si="2191"/>
        <v>0</v>
      </c>
      <c r="AN240" s="40"/>
      <c r="AO240" s="40">
        <f t="shared" si="2192"/>
        <v>0</v>
      </c>
      <c r="AP240" s="40"/>
      <c r="AQ240" s="40">
        <f t="shared" si="2193"/>
        <v>0</v>
      </c>
      <c r="AR240" s="40"/>
      <c r="AS240" s="40">
        <f t="shared" si="2194"/>
        <v>0</v>
      </c>
      <c r="AT240" s="40"/>
      <c r="AU240" s="40">
        <f t="shared" si="2195"/>
        <v>0</v>
      </c>
      <c r="AV240" s="40"/>
      <c r="AW240" s="40">
        <f t="shared" si="2196"/>
        <v>0</v>
      </c>
      <c r="AX240" s="40"/>
      <c r="AY240" s="40">
        <f t="shared" si="2197"/>
        <v>0</v>
      </c>
      <c r="AZ240" s="40"/>
      <c r="BA240" s="40">
        <f t="shared" si="2198"/>
        <v>0</v>
      </c>
      <c r="BB240" s="40"/>
      <c r="BC240" s="40">
        <f t="shared" si="2199"/>
        <v>0</v>
      </c>
      <c r="BD240" s="40"/>
      <c r="BE240" s="40">
        <f t="shared" si="2200"/>
        <v>0</v>
      </c>
      <c r="BF240" s="40"/>
      <c r="BG240" s="40">
        <f t="shared" si="2201"/>
        <v>0</v>
      </c>
      <c r="BH240" s="40"/>
      <c r="BI240" s="40">
        <f t="shared" si="2202"/>
        <v>0</v>
      </c>
      <c r="BJ240" s="40"/>
      <c r="BK240" s="40">
        <f t="shared" si="2203"/>
        <v>0</v>
      </c>
      <c r="BL240" s="40"/>
      <c r="BM240" s="40">
        <f t="shared" si="2204"/>
        <v>0</v>
      </c>
      <c r="BN240" s="76"/>
      <c r="BO240" s="40">
        <f t="shared" si="2205"/>
        <v>0</v>
      </c>
      <c r="BP240" s="40"/>
      <c r="BQ240" s="40">
        <f t="shared" si="2206"/>
        <v>0</v>
      </c>
      <c r="BR240" s="40"/>
      <c r="BS240" s="40">
        <f>(BR240*$E240*$F240*((1-$G240)+$G240*$J240*$H240*BS$10))</f>
        <v>0</v>
      </c>
      <c r="BT240" s="40"/>
      <c r="BU240" s="40">
        <f t="shared" si="2208"/>
        <v>0</v>
      </c>
      <c r="BV240" s="40"/>
      <c r="BW240" s="40">
        <f t="shared" si="2209"/>
        <v>0</v>
      </c>
      <c r="BX240" s="40"/>
      <c r="BY240" s="40">
        <f t="shared" si="2210"/>
        <v>0</v>
      </c>
      <c r="BZ240" s="57"/>
      <c r="CA240" s="40">
        <f t="shared" si="2211"/>
        <v>0</v>
      </c>
      <c r="CB240" s="97">
        <v>0</v>
      </c>
      <c r="CC240" s="40">
        <f t="shared" si="2212"/>
        <v>0</v>
      </c>
      <c r="CD240" s="95"/>
      <c r="CE240" s="40">
        <f t="shared" si="2213"/>
        <v>0</v>
      </c>
      <c r="CF240" s="95"/>
      <c r="CG240" s="40">
        <f t="shared" si="2214"/>
        <v>0</v>
      </c>
      <c r="CH240" s="97"/>
      <c r="CI240" s="40">
        <f t="shared" si="2215"/>
        <v>0</v>
      </c>
      <c r="CJ240" s="97"/>
      <c r="CK240" s="40">
        <f t="shared" si="2216"/>
        <v>0</v>
      </c>
      <c r="CL240" s="95"/>
      <c r="CM240" s="40">
        <f t="shared" si="2217"/>
        <v>0</v>
      </c>
      <c r="CN240" s="95"/>
      <c r="CO240" s="40">
        <f t="shared" si="2218"/>
        <v>0</v>
      </c>
      <c r="CP240" s="97"/>
      <c r="CQ240" s="40">
        <f t="shared" si="2219"/>
        <v>0</v>
      </c>
      <c r="CR240" s="95"/>
      <c r="CS240" s="40">
        <f t="shared" si="2220"/>
        <v>0</v>
      </c>
      <c r="CT240" s="95"/>
      <c r="CU240" s="40">
        <f t="shared" si="2221"/>
        <v>0</v>
      </c>
      <c r="CV240" s="95"/>
      <c r="CW240" s="40">
        <f t="shared" si="2222"/>
        <v>0</v>
      </c>
      <c r="CX240" s="95"/>
      <c r="CY240" s="40">
        <f t="shared" si="2223"/>
        <v>0</v>
      </c>
      <c r="CZ240" s="95"/>
      <c r="DA240" s="40">
        <f t="shared" si="2224"/>
        <v>0</v>
      </c>
      <c r="DB240" s="95"/>
      <c r="DC240" s="40">
        <f t="shared" si="2225"/>
        <v>0</v>
      </c>
      <c r="DD240" s="95"/>
      <c r="DE240" s="40">
        <f t="shared" si="2226"/>
        <v>0</v>
      </c>
      <c r="DF240" s="50"/>
      <c r="DG240" s="40">
        <f t="shared" si="2227"/>
        <v>0</v>
      </c>
      <c r="DH240" s="95"/>
      <c r="DI240" s="40">
        <f t="shared" si="2228"/>
        <v>0</v>
      </c>
      <c r="DJ240" s="95"/>
      <c r="DK240" s="40">
        <f t="shared" si="2229"/>
        <v>0</v>
      </c>
      <c r="DL240" s="95"/>
      <c r="DM240" s="40">
        <f t="shared" si="2230"/>
        <v>0</v>
      </c>
      <c r="DN240" s="95"/>
      <c r="DO240" s="40">
        <f t="shared" si="2231"/>
        <v>0</v>
      </c>
      <c r="DP240" s="95"/>
      <c r="DQ240" s="40">
        <f t="shared" si="2232"/>
        <v>0</v>
      </c>
      <c r="DR240" s="95"/>
      <c r="DS240" s="97"/>
      <c r="DT240" s="95"/>
      <c r="DU240" s="40">
        <f t="shared" si="2233"/>
        <v>0</v>
      </c>
      <c r="DV240" s="95"/>
      <c r="DW240" s="40">
        <f t="shared" si="2234"/>
        <v>0</v>
      </c>
      <c r="DX240" s="95"/>
      <c r="DY240" s="40">
        <f t="shared" si="2235"/>
        <v>0</v>
      </c>
      <c r="DZ240" s="98"/>
      <c r="EA240" s="40">
        <f t="shared" si="2236"/>
        <v>0</v>
      </c>
      <c r="EB240" s="57"/>
      <c r="EC240" s="40">
        <f t="shared" si="2237"/>
        <v>0</v>
      </c>
      <c r="ED240" s="57"/>
      <c r="EE240" s="40">
        <f t="shared" si="2238"/>
        <v>0</v>
      </c>
      <c r="EF240" s="57"/>
      <c r="EG240" s="40">
        <f t="shared" si="2239"/>
        <v>0</v>
      </c>
      <c r="EH240" s="40"/>
      <c r="EI240" s="40"/>
      <c r="EJ240" s="40"/>
      <c r="EK240" s="40"/>
      <c r="EL240" s="40"/>
      <c r="EM240" s="40"/>
      <c r="EN240" s="48">
        <f t="shared" si="2121"/>
        <v>0</v>
      </c>
      <c r="EO240" s="48">
        <f t="shared" si="2121"/>
        <v>0</v>
      </c>
    </row>
    <row r="241" spans="1:145" ht="61.5" customHeight="1" x14ac:dyDescent="0.25">
      <c r="A241" s="176"/>
      <c r="B241" s="34">
        <v>189</v>
      </c>
      <c r="C241" s="177" t="s">
        <v>544</v>
      </c>
      <c r="D241" s="178" t="s">
        <v>545</v>
      </c>
      <c r="E241" s="36">
        <v>17622</v>
      </c>
      <c r="F241" s="37">
        <v>60.55</v>
      </c>
      <c r="G241" s="170">
        <v>4.0000000000000002E-4</v>
      </c>
      <c r="H241" s="67">
        <v>1</v>
      </c>
      <c r="I241" s="68"/>
      <c r="J241" s="72">
        <v>1.4</v>
      </c>
      <c r="K241" s="72">
        <v>1.68</v>
      </c>
      <c r="L241" s="72">
        <v>2.23</v>
      </c>
      <c r="M241" s="73">
        <v>2.57</v>
      </c>
      <c r="N241" s="95"/>
      <c r="O241" s="40">
        <f t="shared" si="2179"/>
        <v>0</v>
      </c>
      <c r="P241" s="96"/>
      <c r="Q241" s="40">
        <f t="shared" si="2180"/>
        <v>0</v>
      </c>
      <c r="R241" s="97"/>
      <c r="S241" s="40">
        <f t="shared" si="2181"/>
        <v>0</v>
      </c>
      <c r="T241" s="95"/>
      <c r="U241" s="40">
        <f t="shared" si="2182"/>
        <v>0</v>
      </c>
      <c r="V241" s="95">
        <v>0</v>
      </c>
      <c r="W241" s="40">
        <f t="shared" si="2183"/>
        <v>0</v>
      </c>
      <c r="X241" s="95"/>
      <c r="Y241" s="40">
        <f t="shared" si="2184"/>
        <v>0</v>
      </c>
      <c r="Z241" s="97"/>
      <c r="AA241" s="40">
        <f t="shared" si="2185"/>
        <v>0</v>
      </c>
      <c r="AB241" s="95"/>
      <c r="AC241" s="40">
        <f t="shared" si="2186"/>
        <v>0</v>
      </c>
      <c r="AD241" s="97"/>
      <c r="AE241" s="40">
        <f t="shared" si="2187"/>
        <v>0</v>
      </c>
      <c r="AF241" s="97"/>
      <c r="AG241" s="40">
        <f t="shared" si="2188"/>
        <v>0</v>
      </c>
      <c r="AH241" s="40"/>
      <c r="AI241" s="40">
        <f t="shared" si="2189"/>
        <v>0</v>
      </c>
      <c r="AJ241" s="40"/>
      <c r="AK241" s="40">
        <f t="shared" si="2190"/>
        <v>0</v>
      </c>
      <c r="AL241" s="40"/>
      <c r="AM241" s="40">
        <f t="shared" si="2191"/>
        <v>0</v>
      </c>
      <c r="AN241" s="40"/>
      <c r="AO241" s="40">
        <f t="shared" si="2192"/>
        <v>0</v>
      </c>
      <c r="AP241" s="40"/>
      <c r="AQ241" s="40">
        <f t="shared" si="2193"/>
        <v>0</v>
      </c>
      <c r="AR241" s="40"/>
      <c r="AS241" s="40">
        <f t="shared" si="2194"/>
        <v>0</v>
      </c>
      <c r="AT241" s="40"/>
      <c r="AU241" s="40">
        <f t="shared" si="2195"/>
        <v>0</v>
      </c>
      <c r="AV241" s="40"/>
      <c r="AW241" s="40">
        <f t="shared" si="2196"/>
        <v>0</v>
      </c>
      <c r="AX241" s="40"/>
      <c r="AY241" s="40">
        <f t="shared" si="2197"/>
        <v>0</v>
      </c>
      <c r="AZ241" s="40"/>
      <c r="BA241" s="40">
        <f t="shared" si="2198"/>
        <v>0</v>
      </c>
      <c r="BB241" s="40"/>
      <c r="BC241" s="40">
        <f t="shared" si="2199"/>
        <v>0</v>
      </c>
      <c r="BD241" s="40"/>
      <c r="BE241" s="40">
        <f t="shared" si="2200"/>
        <v>0</v>
      </c>
      <c r="BF241" s="40"/>
      <c r="BG241" s="40">
        <f t="shared" si="2201"/>
        <v>0</v>
      </c>
      <c r="BH241" s="40"/>
      <c r="BI241" s="40">
        <f t="shared" si="2202"/>
        <v>0</v>
      </c>
      <c r="BJ241" s="40"/>
      <c r="BK241" s="40">
        <f t="shared" si="2203"/>
        <v>0</v>
      </c>
      <c r="BL241" s="40"/>
      <c r="BM241" s="40">
        <f t="shared" si="2204"/>
        <v>0</v>
      </c>
      <c r="BN241" s="76"/>
      <c r="BO241" s="40">
        <f t="shared" si="2205"/>
        <v>0</v>
      </c>
      <c r="BP241" s="40"/>
      <c r="BQ241" s="40">
        <f t="shared" si="2206"/>
        <v>0</v>
      </c>
      <c r="BR241" s="40"/>
      <c r="BS241" s="40">
        <f t="shared" si="2207"/>
        <v>0</v>
      </c>
      <c r="BT241" s="40"/>
      <c r="BU241" s="40">
        <f t="shared" si="2208"/>
        <v>0</v>
      </c>
      <c r="BV241" s="40"/>
      <c r="BW241" s="40">
        <f t="shared" si="2209"/>
        <v>0</v>
      </c>
      <c r="BX241" s="40"/>
      <c r="BY241" s="40">
        <f t="shared" si="2210"/>
        <v>0</v>
      </c>
      <c r="BZ241" s="57"/>
      <c r="CA241" s="40">
        <f t="shared" si="2211"/>
        <v>0</v>
      </c>
      <c r="CB241" s="97">
        <v>0</v>
      </c>
      <c r="CC241" s="40">
        <f t="shared" si="2212"/>
        <v>0</v>
      </c>
      <c r="CD241" s="95"/>
      <c r="CE241" s="40">
        <f t="shared" si="2213"/>
        <v>0</v>
      </c>
      <c r="CF241" s="95"/>
      <c r="CG241" s="40">
        <f t="shared" si="2214"/>
        <v>0</v>
      </c>
      <c r="CH241" s="97"/>
      <c r="CI241" s="40">
        <f t="shared" si="2215"/>
        <v>0</v>
      </c>
      <c r="CJ241" s="97"/>
      <c r="CK241" s="40">
        <f t="shared" si="2216"/>
        <v>0</v>
      </c>
      <c r="CL241" s="95"/>
      <c r="CM241" s="40">
        <f t="shared" si="2217"/>
        <v>0</v>
      </c>
      <c r="CN241" s="95"/>
      <c r="CO241" s="40">
        <f>(CN241*$E241*$F241*((1-$G241)+$G241*$K241*$H241*CO$10))</f>
        <v>0</v>
      </c>
      <c r="CP241" s="97"/>
      <c r="CQ241" s="40">
        <f t="shared" si="2219"/>
        <v>0</v>
      </c>
      <c r="CR241" s="95"/>
      <c r="CS241" s="40">
        <f t="shared" si="2220"/>
        <v>0</v>
      </c>
      <c r="CT241" s="95"/>
      <c r="CU241" s="40">
        <f t="shared" si="2221"/>
        <v>0</v>
      </c>
      <c r="CV241" s="95"/>
      <c r="CW241" s="40">
        <f>(CV241*$E241*$F241*((1-$G241)+$G241*$K241*$H241*CW$10))</f>
        <v>0</v>
      </c>
      <c r="CX241" s="95"/>
      <c r="CY241" s="40">
        <f t="shared" si="2223"/>
        <v>0</v>
      </c>
      <c r="CZ241" s="95"/>
      <c r="DA241" s="40">
        <f t="shared" si="2224"/>
        <v>0</v>
      </c>
      <c r="DB241" s="95"/>
      <c r="DC241" s="40">
        <f t="shared" si="2225"/>
        <v>0</v>
      </c>
      <c r="DD241" s="95"/>
      <c r="DE241" s="40">
        <f>(DD241*$E241*$F241*((1-$G241)+$G241*$K241*$H241*DE$10))</f>
        <v>0</v>
      </c>
      <c r="DF241" s="50"/>
      <c r="DG241" s="40">
        <f t="shared" si="2227"/>
        <v>0</v>
      </c>
      <c r="DH241" s="95"/>
      <c r="DI241" s="40">
        <f t="shared" si="2228"/>
        <v>0</v>
      </c>
      <c r="DJ241" s="95"/>
      <c r="DK241" s="40">
        <f t="shared" si="2229"/>
        <v>0</v>
      </c>
      <c r="DL241" s="95"/>
      <c r="DM241" s="40">
        <f t="shared" si="2230"/>
        <v>0</v>
      </c>
      <c r="DN241" s="95"/>
      <c r="DO241" s="40">
        <f>(DN241*$E241*$F241*((1-$G241)+$G241*$J241*$H241*DO$10))</f>
        <v>0</v>
      </c>
      <c r="DP241" s="95"/>
      <c r="DQ241" s="40">
        <f t="shared" si="2232"/>
        <v>0</v>
      </c>
      <c r="DR241" s="95"/>
      <c r="DS241" s="97"/>
      <c r="DT241" s="95"/>
      <c r="DU241" s="40">
        <f t="shared" si="2233"/>
        <v>0</v>
      </c>
      <c r="DV241" s="95"/>
      <c r="DW241" s="40">
        <f t="shared" si="2234"/>
        <v>0</v>
      </c>
      <c r="DX241" s="95"/>
      <c r="DY241" s="40">
        <f t="shared" si="2235"/>
        <v>0</v>
      </c>
      <c r="DZ241" s="98"/>
      <c r="EA241" s="40">
        <f t="shared" si="2236"/>
        <v>0</v>
      </c>
      <c r="EB241" s="57"/>
      <c r="EC241" s="40">
        <f t="shared" si="2237"/>
        <v>0</v>
      </c>
      <c r="ED241" s="57"/>
      <c r="EE241" s="40">
        <f t="shared" si="2238"/>
        <v>0</v>
      </c>
      <c r="EF241" s="57"/>
      <c r="EG241" s="40">
        <f t="shared" si="2239"/>
        <v>0</v>
      </c>
      <c r="EH241" s="40"/>
      <c r="EI241" s="40"/>
      <c r="EJ241" s="40"/>
      <c r="EK241" s="40"/>
      <c r="EL241" s="40"/>
      <c r="EM241" s="40"/>
      <c r="EN241" s="48">
        <f t="shared" si="2121"/>
        <v>0</v>
      </c>
      <c r="EO241" s="48">
        <f t="shared" si="2121"/>
        <v>0</v>
      </c>
    </row>
    <row r="242" spans="1:145" ht="61.5" customHeight="1" x14ac:dyDescent="0.25">
      <c r="A242" s="34"/>
      <c r="B242" s="34">
        <v>190</v>
      </c>
      <c r="C242" s="24" t="s">
        <v>546</v>
      </c>
      <c r="D242" s="159" t="s">
        <v>547</v>
      </c>
      <c r="E242" s="36">
        <v>17622</v>
      </c>
      <c r="F242" s="67">
        <v>132.97</v>
      </c>
      <c r="G242" s="170">
        <v>2.0000000000000001E-4</v>
      </c>
      <c r="H242" s="67">
        <v>1</v>
      </c>
      <c r="I242" s="68"/>
      <c r="J242" s="72">
        <v>1.4</v>
      </c>
      <c r="K242" s="72">
        <v>1.68</v>
      </c>
      <c r="L242" s="72">
        <v>2.23</v>
      </c>
      <c r="M242" s="73">
        <v>2.57</v>
      </c>
      <c r="N242" s="40"/>
      <c r="O242" s="40">
        <f t="shared" si="2179"/>
        <v>0</v>
      </c>
      <c r="P242" s="46"/>
      <c r="Q242" s="40">
        <f t="shared" si="2180"/>
        <v>0</v>
      </c>
      <c r="R242" s="46"/>
      <c r="S242" s="40">
        <f t="shared" si="2181"/>
        <v>0</v>
      </c>
      <c r="T242" s="40"/>
      <c r="U242" s="40">
        <f t="shared" si="2182"/>
        <v>0</v>
      </c>
      <c r="V242" s="40">
        <v>0</v>
      </c>
      <c r="W242" s="40">
        <f t="shared" si="2183"/>
        <v>0</v>
      </c>
      <c r="X242" s="40"/>
      <c r="Y242" s="40">
        <f t="shared" si="2184"/>
        <v>0</v>
      </c>
      <c r="Z242" s="46"/>
      <c r="AA242" s="40">
        <f t="shared" si="2185"/>
        <v>0</v>
      </c>
      <c r="AB242" s="40"/>
      <c r="AC242" s="40">
        <f t="shared" si="2186"/>
        <v>0</v>
      </c>
      <c r="AD242" s="46"/>
      <c r="AE242" s="40">
        <f t="shared" si="2187"/>
        <v>0</v>
      </c>
      <c r="AF242" s="46"/>
      <c r="AG242" s="40">
        <f t="shared" si="2188"/>
        <v>0</v>
      </c>
      <c r="AH242" s="40"/>
      <c r="AI242" s="40">
        <f t="shared" si="2189"/>
        <v>0</v>
      </c>
      <c r="AJ242" s="40"/>
      <c r="AK242" s="40">
        <f t="shared" si="2190"/>
        <v>0</v>
      </c>
      <c r="AL242" s="40"/>
      <c r="AM242" s="40">
        <f t="shared" si="2191"/>
        <v>0</v>
      </c>
      <c r="AN242" s="40"/>
      <c r="AO242" s="40">
        <f t="shared" si="2192"/>
        <v>0</v>
      </c>
      <c r="AP242" s="40"/>
      <c r="AQ242" s="40">
        <f t="shared" si="2193"/>
        <v>0</v>
      </c>
      <c r="AR242" s="40"/>
      <c r="AS242" s="40">
        <f t="shared" si="2194"/>
        <v>0</v>
      </c>
      <c r="AT242" s="40"/>
      <c r="AU242" s="40">
        <f t="shared" si="2195"/>
        <v>0</v>
      </c>
      <c r="AV242" s="40"/>
      <c r="AW242" s="40">
        <f t="shared" si="2196"/>
        <v>0</v>
      </c>
      <c r="AX242" s="40"/>
      <c r="AY242" s="40">
        <f t="shared" si="2197"/>
        <v>0</v>
      </c>
      <c r="AZ242" s="40"/>
      <c r="BA242" s="40">
        <f t="shared" si="2198"/>
        <v>0</v>
      </c>
      <c r="BB242" s="40"/>
      <c r="BC242" s="40">
        <f t="shared" si="2199"/>
        <v>0</v>
      </c>
      <c r="BD242" s="40"/>
      <c r="BE242" s="40">
        <f t="shared" si="2200"/>
        <v>0</v>
      </c>
      <c r="BF242" s="40"/>
      <c r="BG242" s="40">
        <f t="shared" si="2201"/>
        <v>0</v>
      </c>
      <c r="BH242" s="40"/>
      <c r="BI242" s="40">
        <f t="shared" si="2202"/>
        <v>0</v>
      </c>
      <c r="BJ242" s="40"/>
      <c r="BK242" s="40">
        <f t="shared" si="2203"/>
        <v>0</v>
      </c>
      <c r="BL242" s="40"/>
      <c r="BM242" s="40">
        <f>(BL242*$E242*$F242*((1-$G242)+$G242*$J242*$H242*BM$10))</f>
        <v>0</v>
      </c>
      <c r="BN242" s="76"/>
      <c r="BO242" s="40">
        <f t="shared" si="2205"/>
        <v>0</v>
      </c>
      <c r="BP242" s="40"/>
      <c r="BQ242" s="40">
        <f t="shared" si="2206"/>
        <v>0</v>
      </c>
      <c r="BR242" s="40"/>
      <c r="BS242" s="40">
        <f t="shared" si="2207"/>
        <v>0</v>
      </c>
      <c r="BT242" s="40"/>
      <c r="BU242" s="40">
        <f>(BT242*$E242*$F242*((1-$G242)+$G242*$J242*$H242*BU$10))</f>
        <v>0</v>
      </c>
      <c r="BV242" s="40"/>
      <c r="BW242" s="40">
        <f>(BV242*$E242*$F242*((1-$G242)+$G242*$J242*$H242*BW$10))</f>
        <v>0</v>
      </c>
      <c r="BX242" s="40"/>
      <c r="BY242" s="40">
        <f>(BX242*$E242*$F242*((1-$G242)+$G242*$J242*$H242*BY$10))</f>
        <v>0</v>
      </c>
      <c r="BZ242" s="57"/>
      <c r="CA242" s="40">
        <f>(BZ242*$E242*$F242*((1-$G242)+$G242*$J242*$H242*CA$10))</f>
        <v>0</v>
      </c>
      <c r="CB242" s="46"/>
      <c r="CC242" s="40">
        <f>(CB242*$E242*$F242*((1-$G242)+$G242*$K242*$H242*CC$10))</f>
        <v>0</v>
      </c>
      <c r="CD242" s="40"/>
      <c r="CE242" s="40">
        <f>(CD242*$E242*$F242*((1-$G242)+$G242*$K242*$H242*CE$10))</f>
        <v>0</v>
      </c>
      <c r="CF242" s="40"/>
      <c r="CG242" s="40">
        <f>(CF242*$E242*$F242*((1-$G242)+$G242*$K242*$H242*CG$10))</f>
        <v>0</v>
      </c>
      <c r="CH242" s="46"/>
      <c r="CI242" s="40">
        <f>(CH242*$E242*$F242*((1-$G242)+$G242*$K242*$H242*CI$10))</f>
        <v>0</v>
      </c>
      <c r="CJ242" s="46"/>
      <c r="CK242" s="40">
        <f>(CJ242*$E242*$F242*((1-$G242)+$G242*$K242*$H242*CK$10))</f>
        <v>0</v>
      </c>
      <c r="CL242" s="40"/>
      <c r="CM242" s="40">
        <f>(CL242*$E242*$F242*((1-$G242)+$G242*$K242*$H242*CM$10))</f>
        <v>0</v>
      </c>
      <c r="CN242" s="40"/>
      <c r="CO242" s="40">
        <f t="shared" si="2218"/>
        <v>0</v>
      </c>
      <c r="CP242" s="46"/>
      <c r="CQ242" s="40">
        <f>(CP242*$E242*$F242*((1-$G242)+$G242*$K242*$H242*CQ$10))</f>
        <v>0</v>
      </c>
      <c r="CR242" s="40"/>
      <c r="CS242" s="40">
        <f>(CR242*$E242*$F242*((1-$G242)+$G242*$K242*$H242*CS$10))</f>
        <v>0</v>
      </c>
      <c r="CT242" s="40"/>
      <c r="CU242" s="40">
        <f>(CT242*$E242*$F242*((1-$G242)+$G242*$K242*$H242*CU$10))</f>
        <v>0</v>
      </c>
      <c r="CV242" s="40"/>
      <c r="CW242" s="40">
        <f t="shared" si="2222"/>
        <v>0</v>
      </c>
      <c r="CX242" s="40"/>
      <c r="CY242" s="40">
        <f>(CX242*$E242*$F242*((1-$G242)+$G242*$K242*$H242*CY$10))</f>
        <v>0</v>
      </c>
      <c r="CZ242" s="40"/>
      <c r="DA242" s="40">
        <f>(CZ242*$E242*$F242*((1-$G242)+$G242*$K242*$H242*DA$10))</f>
        <v>0</v>
      </c>
      <c r="DB242" s="40"/>
      <c r="DC242" s="40">
        <f>(DB242*$E242*$F242*((1-$G242)+$G242*$K242*$H242*DC$10))</f>
        <v>0</v>
      </c>
      <c r="DD242" s="40"/>
      <c r="DE242" s="40">
        <f t="shared" si="2226"/>
        <v>0</v>
      </c>
      <c r="DF242" s="50"/>
      <c r="DG242" s="40">
        <f>(DF242*$E242*$F242*((1-$G242)+$G242*$K242*$H242*DG$10))</f>
        <v>0</v>
      </c>
      <c r="DH242" s="40"/>
      <c r="DI242" s="40">
        <f>(DH242*$E242*$F242*((1-$G242)+$G242*$L242*$H242*DI$10))</f>
        <v>0</v>
      </c>
      <c r="DJ242" s="40"/>
      <c r="DK242" s="40">
        <f>(DJ242*$E242*$F242*((1-$G242)+$G242*$M242*$H242*DK$10))</f>
        <v>0</v>
      </c>
      <c r="DL242" s="40"/>
      <c r="DM242" s="40">
        <f>(DL242*$E242*$F242*((1-$G242)+$G242*$J242*$H242*DM$10))</f>
        <v>0</v>
      </c>
      <c r="DN242" s="40"/>
      <c r="DO242" s="40">
        <f t="shared" si="2231"/>
        <v>0</v>
      </c>
      <c r="DP242" s="40"/>
      <c r="DQ242" s="40">
        <f>(DP242*$E242*$F242*((1-$G242)+$G242*$H242*DQ$10))</f>
        <v>0</v>
      </c>
      <c r="DR242" s="40"/>
      <c r="DS242" s="46"/>
      <c r="DT242" s="40"/>
      <c r="DU242" s="40">
        <f>(DT242*$E242*$F242*((1-$G242)+$G242*$J242*$H242*DU$10))</f>
        <v>0</v>
      </c>
      <c r="DV242" s="40"/>
      <c r="DW242" s="40">
        <f>(DV242*$E242*$F242*((1-$G242)+$G242*$J242*$H242*DW$10))</f>
        <v>0</v>
      </c>
      <c r="DX242" s="40"/>
      <c r="DY242" s="40">
        <f>(DX242*$E242*$F242*((1-$G242)+$G242*$K242*$H242*DY$10))</f>
        <v>0</v>
      </c>
      <c r="DZ242" s="45"/>
      <c r="EA242" s="40">
        <f>(DZ242*$E242*$F242*((1-$G242)+$G242*$J242*$H242*EA$10))</f>
        <v>0</v>
      </c>
      <c r="EB242" s="57"/>
      <c r="EC242" s="40">
        <f>(EB242*$E242*$F242*((1-$G242)+$G242*$J242*$H242*EC$10))</f>
        <v>0</v>
      </c>
      <c r="ED242" s="57"/>
      <c r="EE242" s="40">
        <f>(ED242*$E242*$F242*((1-$G242)+$G242*$H242*EE$10))</f>
        <v>0</v>
      </c>
      <c r="EF242" s="57"/>
      <c r="EG242" s="40">
        <f>(EF242/12*2*$E242*$F242*((1-$G242)+$G242*$J242*$H242))</f>
        <v>0</v>
      </c>
      <c r="EH242" s="40"/>
      <c r="EI242" s="40"/>
      <c r="EJ242" s="40"/>
      <c r="EK242" s="40"/>
      <c r="EL242" s="40"/>
      <c r="EM242" s="40"/>
      <c r="EN242" s="48">
        <f t="shared" si="2121"/>
        <v>0</v>
      </c>
      <c r="EO242" s="48">
        <f t="shared" si="2121"/>
        <v>0</v>
      </c>
    </row>
    <row r="243" spans="1:145" ht="60" x14ac:dyDescent="0.25">
      <c r="A243" s="176"/>
      <c r="B243" s="34">
        <v>191</v>
      </c>
      <c r="C243" s="177" t="s">
        <v>548</v>
      </c>
      <c r="D243" s="178" t="s">
        <v>549</v>
      </c>
      <c r="E243" s="36">
        <v>17622</v>
      </c>
      <c r="F243" s="99">
        <v>5.07</v>
      </c>
      <c r="G243" s="179"/>
      <c r="H243" s="67">
        <v>1</v>
      </c>
      <c r="I243" s="68"/>
      <c r="J243" s="72">
        <v>1.4</v>
      </c>
      <c r="K243" s="72">
        <v>1.68</v>
      </c>
      <c r="L243" s="72">
        <v>2.23</v>
      </c>
      <c r="M243" s="73">
        <v>2.57</v>
      </c>
      <c r="N243" s="95"/>
      <c r="O243" s="41">
        <f>(N243*$E243*$F243*$H243*$J243*O$10)</f>
        <v>0</v>
      </c>
      <c r="P243" s="74"/>
      <c r="Q243" s="43">
        <f>(P243*$E243*$F243*$H243*$J243*Q$10)</f>
        <v>0</v>
      </c>
      <c r="R243" s="97"/>
      <c r="S243" s="41">
        <f>(R243*$E243*$F243*$H243*$J243*S$10)</f>
        <v>0</v>
      </c>
      <c r="T243" s="95"/>
      <c r="U243" s="41">
        <f>(T243*$E243*$F243*$H243*$J243*U$10)</f>
        <v>0</v>
      </c>
      <c r="V243" s="95">
        <v>0</v>
      </c>
      <c r="W243" s="41">
        <f>(V243*$E243*$F243*$H243*$J243*W$10)</f>
        <v>0</v>
      </c>
      <c r="X243" s="95"/>
      <c r="Y243" s="41">
        <f>(X243*$E243*$F243*$H243*$J243*Y$10)</f>
        <v>0</v>
      </c>
      <c r="Z243" s="97"/>
      <c r="AA243" s="41">
        <f>(Z243*$E243*$F243*$H243*$J243*AA$10)</f>
        <v>0</v>
      </c>
      <c r="AB243" s="95"/>
      <c r="AC243" s="41">
        <f>(AB243*$E243*$F243*$H243*$J243*AC$10)</f>
        <v>0</v>
      </c>
      <c r="AD243" s="97"/>
      <c r="AE243" s="40">
        <f>SUM(AD243*$E243*$F243*$H243*$K243*$AE$10)</f>
        <v>0</v>
      </c>
      <c r="AF243" s="97"/>
      <c r="AG243" s="40">
        <f>SUM(AF243*$E243*$F243*$H243*$K243)</f>
        <v>0</v>
      </c>
      <c r="AH243" s="40"/>
      <c r="AI243" s="43">
        <f>(AH243*$E243*$F243*$H243*$J243*AI$10)</f>
        <v>0</v>
      </c>
      <c r="AJ243" s="40"/>
      <c r="AK243" s="43">
        <f>(AJ243*$E243*$F243*$H243*$J243*AK$10)</f>
        <v>0</v>
      </c>
      <c r="AL243" s="40"/>
      <c r="AM243" s="43">
        <f>(AL243*$E243*$F243*$H243*$J243*AM$10)</f>
        <v>0</v>
      </c>
      <c r="AN243" s="40"/>
      <c r="AO243" s="43">
        <f>(AN243*$E243*$F243*$H243*$J243*AO$10)</f>
        <v>0</v>
      </c>
      <c r="AP243" s="40"/>
      <c r="AQ243" s="43">
        <f>(AP243*$E243*$F243*$H243*$J243*AQ$10)</f>
        <v>0</v>
      </c>
      <c r="AR243" s="40"/>
      <c r="AS243" s="43">
        <f>(AR243*$E243*$F243*$H243*$J243*AS$10)</f>
        <v>0</v>
      </c>
      <c r="AT243" s="40"/>
      <c r="AU243" s="43">
        <f>(AT243*$E243*$F243*$H243*$J243*AU$10)</f>
        <v>0</v>
      </c>
      <c r="AV243" s="40"/>
      <c r="AW243" s="43">
        <f>(AV243*$E243*$F243*$H243*$J243*AW$10)</f>
        <v>0</v>
      </c>
      <c r="AX243" s="40"/>
      <c r="AY243" s="43">
        <f>(AX243*$E243*$F243*$H243*$J243*AY$10)</f>
        <v>0</v>
      </c>
      <c r="AZ243" s="40"/>
      <c r="BA243" s="43">
        <f>(AZ243*$E243*$F243*$H243*$J243*BA$10)</f>
        <v>0</v>
      </c>
      <c r="BB243" s="40"/>
      <c r="BC243" s="43">
        <f>(BB243*$E243*$F243*$H243*$J243*BC$10)</f>
        <v>0</v>
      </c>
      <c r="BD243" s="40"/>
      <c r="BE243" s="43">
        <f>(BD243*$E243*$F243*$H243*$J243*BE$10)</f>
        <v>0</v>
      </c>
      <c r="BF243" s="40"/>
      <c r="BG243" s="43">
        <f>(BF243*$E243*$F243*$H243*$J243*BG$10)</f>
        <v>0</v>
      </c>
      <c r="BH243" s="40"/>
      <c r="BI243" s="43">
        <f>(BH243*$E243*$F243*$H243*$J243*BI$10)</f>
        <v>0</v>
      </c>
      <c r="BJ243" s="40"/>
      <c r="BK243" s="43">
        <f>(BJ243*$E243*$F243*$H243*$J243*BK$10)</f>
        <v>0</v>
      </c>
      <c r="BL243" s="40"/>
      <c r="BM243" s="43">
        <f>(BL243*$E243*$F243*$H243*$J243*BM$10)</f>
        <v>0</v>
      </c>
      <c r="BN243" s="76"/>
      <c r="BO243" s="43">
        <f>(BN243*$E243*$F243*$H243*$J243*BO$10)</f>
        <v>0</v>
      </c>
      <c r="BP243" s="40"/>
      <c r="BQ243" s="43">
        <f>(BP243*$E243*$F243*$H243*$J243*BQ$10)</f>
        <v>0</v>
      </c>
      <c r="BR243" s="40"/>
      <c r="BS243" s="43">
        <f>(BR243*$E243*$F243*$H243*$J243*BS$10)</f>
        <v>0</v>
      </c>
      <c r="BT243" s="40"/>
      <c r="BU243" s="43">
        <f>(BT243*$E243*$F243*$H243*$J243*BU$10)</f>
        <v>0</v>
      </c>
      <c r="BV243" s="40"/>
      <c r="BW243" s="43">
        <f>(BV243*$E243*$F243*$H243*$J243*BW$10)</f>
        <v>0</v>
      </c>
      <c r="BX243" s="40"/>
      <c r="BY243" s="43">
        <f>(BX243*$E243*$F243*$H243*$J243*BY$10)</f>
        <v>0</v>
      </c>
      <c r="BZ243" s="57"/>
      <c r="CA243" s="43">
        <f>(BZ243*$E243*$F243*$H243*$J243*CA$10)</f>
        <v>0</v>
      </c>
      <c r="CB243" s="97"/>
      <c r="CC243" s="43">
        <f>SUM(CB243*$E243*$F243*$H243*$K243*CC$10)</f>
        <v>0</v>
      </c>
      <c r="CD243" s="95"/>
      <c r="CE243" s="43">
        <f>SUM(CD243*$E243*$F243*$H243*$K243*CE$10)</f>
        <v>0</v>
      </c>
      <c r="CF243" s="95"/>
      <c r="CG243" s="43">
        <f>SUM(CF243*$E243*$F243*$H243*$K243*CG$10)</f>
        <v>0</v>
      </c>
      <c r="CH243" s="97"/>
      <c r="CI243" s="43">
        <f>SUM(CH243*$E243*$F243*$H243*$K243*CI$10)</f>
        <v>0</v>
      </c>
      <c r="CJ243" s="97"/>
      <c r="CK243" s="43">
        <f>SUM(CJ243*$E243*$F243*$H243*$K243*CK$10)</f>
        <v>0</v>
      </c>
      <c r="CL243" s="95"/>
      <c r="CM243" s="43">
        <f>SUM(CL243*$E243*$F243*$H243*$K243*CM$10)</f>
        <v>0</v>
      </c>
      <c r="CN243" s="95"/>
      <c r="CO243" s="43">
        <f>SUM(CN243*$E243*$F243*$H243*$K243*CO$10)</f>
        <v>0</v>
      </c>
      <c r="CP243" s="97"/>
      <c r="CQ243" s="43">
        <f>SUM(CP243*$E243*$F243*$H243*$K243*CQ$10)</f>
        <v>0</v>
      </c>
      <c r="CR243" s="95"/>
      <c r="CS243" s="43">
        <f>SUM(CR243*$E243*$F243*$H243*$K243*CS$10)</f>
        <v>0</v>
      </c>
      <c r="CT243" s="95"/>
      <c r="CU243" s="43">
        <f>SUM(CT243*$E243*$F243*$H243*$K243*CU$10)</f>
        <v>0</v>
      </c>
      <c r="CV243" s="95"/>
      <c r="CW243" s="43">
        <f>SUM(CV243*$E243*$F243*$H243*$K243*CW$10)</f>
        <v>0</v>
      </c>
      <c r="CX243" s="95"/>
      <c r="CY243" s="43">
        <f>SUM(CX243*$E243*$F243*$H243*$K243*CY$10)</f>
        <v>0</v>
      </c>
      <c r="CZ243" s="95"/>
      <c r="DA243" s="43">
        <f>SUM(CZ243*$E243*$F243*$H243*$K243*DA$10)</f>
        <v>0</v>
      </c>
      <c r="DB243" s="95"/>
      <c r="DC243" s="43">
        <f>SUM(DB243*$E243*$F243*$H243*$K243*DC$10)</f>
        <v>0</v>
      </c>
      <c r="DD243" s="95"/>
      <c r="DE243" s="40">
        <f>SUM(DD243*$E243*$F243*$H243*$K243*DE$10)</f>
        <v>0</v>
      </c>
      <c r="DF243" s="50"/>
      <c r="DG243" s="40">
        <f>SUM(DF243*$E243*$F243*$H243*$K243*DG$10)</f>
        <v>0</v>
      </c>
      <c r="DH243" s="95"/>
      <c r="DI243" s="40">
        <f>SUM(DH243*$E243*$F243*$H243*$L243*DI$10)</f>
        <v>0</v>
      </c>
      <c r="DJ243" s="95"/>
      <c r="DK243" s="40">
        <f>SUM(DJ243*$E243*$F243*$H243*$M243*DK$10)</f>
        <v>0</v>
      </c>
      <c r="DL243" s="95"/>
      <c r="DM243" s="41">
        <f>(DL243*$E243*$F243*$H243*$J243*DM$10)</f>
        <v>0</v>
      </c>
      <c r="DN243" s="95"/>
      <c r="DO243" s="41">
        <f>(DN243*$E243*$F243*$H243*$J243*DO$10)</f>
        <v>0</v>
      </c>
      <c r="DP243" s="95"/>
      <c r="DQ243" s="43">
        <f>SUM(DP243*$E243*$F243*$H243)</f>
        <v>0</v>
      </c>
      <c r="DR243" s="95"/>
      <c r="DS243" s="97"/>
      <c r="DT243" s="95"/>
      <c r="DU243" s="41">
        <f>(DT243*$E243*$F243*$H243*$J243*DU$10)</f>
        <v>0</v>
      </c>
      <c r="DV243" s="95"/>
      <c r="DW243" s="41">
        <f>(DV243*$E243*$F243*$H243*$J243*DW$10)</f>
        <v>0</v>
      </c>
      <c r="DX243" s="95"/>
      <c r="DY243" s="97"/>
      <c r="DZ243" s="98"/>
      <c r="EA243" s="98"/>
      <c r="EB243" s="57"/>
      <c r="EC243" s="46">
        <f>(EB243*$E243*$F243*$H243*$J243)</f>
        <v>0</v>
      </c>
      <c r="ED243" s="57"/>
      <c r="EE243" s="57"/>
      <c r="EF243" s="57"/>
      <c r="EG243" s="47">
        <f>(EF243*$E243*$F243*$H243*$J243)</f>
        <v>0</v>
      </c>
      <c r="EH243" s="77"/>
      <c r="EI243" s="77"/>
      <c r="EJ243" s="77"/>
      <c r="EK243" s="77"/>
      <c r="EL243" s="47"/>
      <c r="EM243" s="77"/>
      <c r="EN243" s="48">
        <f t="shared" si="2121"/>
        <v>0</v>
      </c>
      <c r="EO243" s="48">
        <f t="shared" si="2121"/>
        <v>0</v>
      </c>
    </row>
    <row r="244" spans="1:145" ht="15" customHeight="1" x14ac:dyDescent="0.25">
      <c r="A244" s="217">
        <v>37</v>
      </c>
      <c r="B244" s="217"/>
      <c r="C244" s="236" t="s">
        <v>550</v>
      </c>
      <c r="D244" s="234" t="s">
        <v>551</v>
      </c>
      <c r="E244" s="228">
        <v>17622</v>
      </c>
      <c r="F244" s="240"/>
      <c r="G244" s="230"/>
      <c r="H244" s="221"/>
      <c r="I244" s="221"/>
      <c r="J244" s="128">
        <v>1.4</v>
      </c>
      <c r="K244" s="128">
        <v>1.68</v>
      </c>
      <c r="L244" s="128">
        <v>2.23</v>
      </c>
      <c r="M244" s="129">
        <v>2.57</v>
      </c>
      <c r="N244" s="241">
        <f>SUM(N245:N263)</f>
        <v>100</v>
      </c>
      <c r="O244" s="241">
        <f t="shared" ref="O244:BZ244" si="2240">SUM(O245:O263)</f>
        <v>4440744</v>
      </c>
      <c r="P244" s="241">
        <f t="shared" si="2240"/>
        <v>0</v>
      </c>
      <c r="Q244" s="241">
        <f t="shared" si="2240"/>
        <v>0</v>
      </c>
      <c r="R244" s="241">
        <f t="shared" si="2240"/>
        <v>0</v>
      </c>
      <c r="S244" s="241">
        <f t="shared" si="2240"/>
        <v>0</v>
      </c>
      <c r="T244" s="241">
        <f t="shared" si="2240"/>
        <v>0</v>
      </c>
      <c r="U244" s="241">
        <f t="shared" si="2240"/>
        <v>0</v>
      </c>
      <c r="V244" s="241">
        <f t="shared" si="2240"/>
        <v>0</v>
      </c>
      <c r="W244" s="241">
        <f t="shared" si="2240"/>
        <v>0</v>
      </c>
      <c r="X244" s="241">
        <f t="shared" si="2240"/>
        <v>0</v>
      </c>
      <c r="Y244" s="241">
        <f t="shared" si="2240"/>
        <v>0</v>
      </c>
      <c r="Z244" s="241">
        <f t="shared" si="2240"/>
        <v>0</v>
      </c>
      <c r="AA244" s="241">
        <f t="shared" si="2240"/>
        <v>0</v>
      </c>
      <c r="AB244" s="241">
        <f t="shared" si="2240"/>
        <v>0</v>
      </c>
      <c r="AC244" s="241">
        <f t="shared" si="2240"/>
        <v>0</v>
      </c>
      <c r="AD244" s="241">
        <f t="shared" si="2240"/>
        <v>0</v>
      </c>
      <c r="AE244" s="241">
        <f t="shared" si="2240"/>
        <v>0</v>
      </c>
      <c r="AF244" s="241">
        <f t="shared" si="2240"/>
        <v>0</v>
      </c>
      <c r="AG244" s="241">
        <f t="shared" si="2240"/>
        <v>0</v>
      </c>
      <c r="AH244" s="241">
        <f t="shared" si="2240"/>
        <v>0</v>
      </c>
      <c r="AI244" s="241">
        <f t="shared" si="2240"/>
        <v>0</v>
      </c>
      <c r="AJ244" s="241">
        <f t="shared" si="2240"/>
        <v>0</v>
      </c>
      <c r="AK244" s="241">
        <f t="shared" si="2240"/>
        <v>0</v>
      </c>
      <c r="AL244" s="241">
        <f t="shared" si="2240"/>
        <v>0</v>
      </c>
      <c r="AM244" s="241">
        <f t="shared" si="2240"/>
        <v>0</v>
      </c>
      <c r="AN244" s="241">
        <f t="shared" si="2240"/>
        <v>0</v>
      </c>
      <c r="AO244" s="241">
        <f t="shared" si="2240"/>
        <v>0</v>
      </c>
      <c r="AP244" s="241">
        <f t="shared" si="2240"/>
        <v>0</v>
      </c>
      <c r="AQ244" s="241">
        <f t="shared" si="2240"/>
        <v>0</v>
      </c>
      <c r="AR244" s="241">
        <f t="shared" si="2240"/>
        <v>0</v>
      </c>
      <c r="AS244" s="241">
        <f t="shared" si="2240"/>
        <v>0</v>
      </c>
      <c r="AT244" s="241">
        <f t="shared" si="2240"/>
        <v>0</v>
      </c>
      <c r="AU244" s="241">
        <f t="shared" si="2240"/>
        <v>0</v>
      </c>
      <c r="AV244" s="241">
        <f t="shared" si="2240"/>
        <v>0</v>
      </c>
      <c r="AW244" s="241">
        <f t="shared" si="2240"/>
        <v>0</v>
      </c>
      <c r="AX244" s="241">
        <f t="shared" si="2240"/>
        <v>0</v>
      </c>
      <c r="AY244" s="241">
        <f t="shared" si="2240"/>
        <v>0</v>
      </c>
      <c r="AZ244" s="241">
        <f t="shared" si="2240"/>
        <v>0</v>
      </c>
      <c r="BA244" s="241">
        <f t="shared" si="2240"/>
        <v>0</v>
      </c>
      <c r="BB244" s="241">
        <f t="shared" si="2240"/>
        <v>0</v>
      </c>
      <c r="BC244" s="241">
        <f t="shared" si="2240"/>
        <v>0</v>
      </c>
      <c r="BD244" s="241">
        <f t="shared" si="2240"/>
        <v>0</v>
      </c>
      <c r="BE244" s="241">
        <f t="shared" si="2240"/>
        <v>0</v>
      </c>
      <c r="BF244" s="241">
        <f t="shared" si="2240"/>
        <v>0</v>
      </c>
      <c r="BG244" s="241">
        <f t="shared" si="2240"/>
        <v>0</v>
      </c>
      <c r="BH244" s="241">
        <f t="shared" si="2240"/>
        <v>0</v>
      </c>
      <c r="BI244" s="241">
        <f t="shared" si="2240"/>
        <v>0</v>
      </c>
      <c r="BJ244" s="241">
        <f t="shared" si="2240"/>
        <v>0</v>
      </c>
      <c r="BK244" s="241">
        <f t="shared" si="2240"/>
        <v>0</v>
      </c>
      <c r="BL244" s="241">
        <f t="shared" si="2240"/>
        <v>0</v>
      </c>
      <c r="BM244" s="241">
        <f t="shared" si="2240"/>
        <v>0</v>
      </c>
      <c r="BN244" s="241">
        <f t="shared" si="2240"/>
        <v>0</v>
      </c>
      <c r="BO244" s="241">
        <f t="shared" si="2240"/>
        <v>0</v>
      </c>
      <c r="BP244" s="241">
        <f t="shared" si="2240"/>
        <v>0</v>
      </c>
      <c r="BQ244" s="241">
        <f t="shared" si="2240"/>
        <v>0</v>
      </c>
      <c r="BR244" s="241">
        <f t="shared" si="2240"/>
        <v>0</v>
      </c>
      <c r="BS244" s="241">
        <f t="shared" si="2240"/>
        <v>0</v>
      </c>
      <c r="BT244" s="241">
        <f t="shared" si="2240"/>
        <v>0</v>
      </c>
      <c r="BU244" s="241">
        <f t="shared" si="2240"/>
        <v>0</v>
      </c>
      <c r="BV244" s="241">
        <f t="shared" si="2240"/>
        <v>0</v>
      </c>
      <c r="BW244" s="241">
        <f t="shared" si="2240"/>
        <v>0</v>
      </c>
      <c r="BX244" s="241">
        <f t="shared" si="2240"/>
        <v>0</v>
      </c>
      <c r="BY244" s="241">
        <f t="shared" si="2240"/>
        <v>0</v>
      </c>
      <c r="BZ244" s="241">
        <f t="shared" si="2240"/>
        <v>0</v>
      </c>
      <c r="CA244" s="241">
        <f t="shared" ref="CA244:EK244" si="2241">SUM(CA245:CA263)</f>
        <v>0</v>
      </c>
      <c r="CB244" s="241">
        <f t="shared" si="2241"/>
        <v>0</v>
      </c>
      <c r="CC244" s="241">
        <f t="shared" si="2241"/>
        <v>0</v>
      </c>
      <c r="CD244" s="241">
        <f t="shared" si="2241"/>
        <v>0</v>
      </c>
      <c r="CE244" s="241">
        <f t="shared" si="2241"/>
        <v>0</v>
      </c>
      <c r="CF244" s="241">
        <f t="shared" si="2241"/>
        <v>0</v>
      </c>
      <c r="CG244" s="241">
        <f t="shared" si="2241"/>
        <v>0</v>
      </c>
      <c r="CH244" s="241">
        <f t="shared" si="2241"/>
        <v>0</v>
      </c>
      <c r="CI244" s="241">
        <f t="shared" si="2241"/>
        <v>0</v>
      </c>
      <c r="CJ244" s="241">
        <f t="shared" si="2241"/>
        <v>0</v>
      </c>
      <c r="CK244" s="241">
        <f t="shared" si="2241"/>
        <v>0</v>
      </c>
      <c r="CL244" s="241">
        <f t="shared" si="2241"/>
        <v>0</v>
      </c>
      <c r="CM244" s="241">
        <f t="shared" si="2241"/>
        <v>0</v>
      </c>
      <c r="CN244" s="241">
        <f t="shared" si="2241"/>
        <v>0</v>
      </c>
      <c r="CO244" s="241">
        <f t="shared" si="2241"/>
        <v>0</v>
      </c>
      <c r="CP244" s="241">
        <f t="shared" si="2241"/>
        <v>0</v>
      </c>
      <c r="CQ244" s="241">
        <f t="shared" si="2241"/>
        <v>0</v>
      </c>
      <c r="CR244" s="241">
        <f t="shared" si="2241"/>
        <v>0</v>
      </c>
      <c r="CS244" s="241">
        <f t="shared" si="2241"/>
        <v>0</v>
      </c>
      <c r="CT244" s="241">
        <f t="shared" si="2241"/>
        <v>0</v>
      </c>
      <c r="CU244" s="241">
        <f t="shared" si="2241"/>
        <v>0</v>
      </c>
      <c r="CV244" s="241">
        <f t="shared" si="2241"/>
        <v>0</v>
      </c>
      <c r="CW244" s="241">
        <f t="shared" si="2241"/>
        <v>0</v>
      </c>
      <c r="CX244" s="241">
        <f t="shared" si="2241"/>
        <v>0</v>
      </c>
      <c r="CY244" s="241">
        <f t="shared" si="2241"/>
        <v>0</v>
      </c>
      <c r="CZ244" s="241">
        <f t="shared" si="2241"/>
        <v>0</v>
      </c>
      <c r="DA244" s="241">
        <f t="shared" si="2241"/>
        <v>0</v>
      </c>
      <c r="DB244" s="241">
        <f t="shared" si="2241"/>
        <v>40</v>
      </c>
      <c r="DC244" s="241">
        <f t="shared" si="2241"/>
        <v>2059024.9679999999</v>
      </c>
      <c r="DD244" s="241">
        <f t="shared" si="2241"/>
        <v>0</v>
      </c>
      <c r="DE244" s="241">
        <f t="shared" si="2241"/>
        <v>0</v>
      </c>
      <c r="DF244" s="231">
        <f t="shared" si="2241"/>
        <v>0</v>
      </c>
      <c r="DG244" s="241">
        <f t="shared" si="2241"/>
        <v>0</v>
      </c>
      <c r="DH244" s="241">
        <f t="shared" si="2241"/>
        <v>0</v>
      </c>
      <c r="DI244" s="241">
        <f t="shared" si="2241"/>
        <v>0</v>
      </c>
      <c r="DJ244" s="241">
        <f t="shared" si="2241"/>
        <v>0</v>
      </c>
      <c r="DK244" s="241">
        <f t="shared" si="2241"/>
        <v>0</v>
      </c>
      <c r="DL244" s="241">
        <f t="shared" si="2241"/>
        <v>0</v>
      </c>
      <c r="DM244" s="241">
        <f t="shared" si="2241"/>
        <v>0</v>
      </c>
      <c r="DN244" s="241">
        <f t="shared" si="2241"/>
        <v>0</v>
      </c>
      <c r="DO244" s="241">
        <f t="shared" si="2241"/>
        <v>0</v>
      </c>
      <c r="DP244" s="241">
        <f t="shared" si="2241"/>
        <v>0</v>
      </c>
      <c r="DQ244" s="241">
        <f t="shared" si="2241"/>
        <v>0</v>
      </c>
      <c r="DR244" s="241">
        <f t="shared" si="2241"/>
        <v>0</v>
      </c>
      <c r="DS244" s="241">
        <f t="shared" si="2241"/>
        <v>0</v>
      </c>
      <c r="DT244" s="241">
        <f t="shared" si="2241"/>
        <v>0</v>
      </c>
      <c r="DU244" s="241">
        <f t="shared" si="2241"/>
        <v>0</v>
      </c>
      <c r="DV244" s="241">
        <f t="shared" si="2241"/>
        <v>2700</v>
      </c>
      <c r="DW244" s="241">
        <f t="shared" si="2241"/>
        <v>106903757.26799998</v>
      </c>
      <c r="DX244" s="241">
        <f t="shared" si="2241"/>
        <v>0</v>
      </c>
      <c r="DY244" s="241">
        <f t="shared" si="2241"/>
        <v>0</v>
      </c>
      <c r="DZ244" s="241">
        <f t="shared" si="2241"/>
        <v>0</v>
      </c>
      <c r="EA244" s="241">
        <f t="shared" si="2241"/>
        <v>0</v>
      </c>
      <c r="EB244" s="241">
        <f t="shared" si="2241"/>
        <v>0</v>
      </c>
      <c r="EC244" s="241">
        <f t="shared" si="2241"/>
        <v>0</v>
      </c>
      <c r="ED244" s="241">
        <f t="shared" si="2241"/>
        <v>0</v>
      </c>
      <c r="EE244" s="241">
        <f t="shared" si="2241"/>
        <v>0</v>
      </c>
      <c r="EF244" s="241">
        <f t="shared" si="2241"/>
        <v>0</v>
      </c>
      <c r="EG244" s="241">
        <f t="shared" si="2241"/>
        <v>0</v>
      </c>
      <c r="EH244" s="241">
        <f t="shared" si="2241"/>
        <v>50</v>
      </c>
      <c r="EI244" s="241">
        <f t="shared" si="2241"/>
        <v>2370863.88</v>
      </c>
      <c r="EJ244" s="241">
        <f t="shared" si="2241"/>
        <v>0</v>
      </c>
      <c r="EK244" s="241">
        <f t="shared" si="2241"/>
        <v>0</v>
      </c>
      <c r="EL244" s="241"/>
      <c r="EM244" s="241"/>
      <c r="EN244" s="241">
        <f>SUM(EN245:EN263)</f>
        <v>2890</v>
      </c>
      <c r="EO244" s="241">
        <f t="shared" ref="EO244" si="2242">SUM(EO245:EO263)</f>
        <v>115774390.11599997</v>
      </c>
    </row>
    <row r="245" spans="1:145" s="141" customFormat="1" ht="45" customHeight="1" x14ac:dyDescent="0.25">
      <c r="A245" s="190"/>
      <c r="B245" s="190">
        <v>192</v>
      </c>
      <c r="C245" s="156" t="s">
        <v>552</v>
      </c>
      <c r="D245" s="214" t="s">
        <v>553</v>
      </c>
      <c r="E245" s="192">
        <v>17622</v>
      </c>
      <c r="F245" s="215">
        <v>1.98</v>
      </c>
      <c r="G245" s="194"/>
      <c r="H245" s="195">
        <v>1</v>
      </c>
      <c r="I245" s="195"/>
      <c r="J245" s="39">
        <v>1.4</v>
      </c>
      <c r="K245" s="39">
        <v>1.68</v>
      </c>
      <c r="L245" s="39">
        <v>2.23</v>
      </c>
      <c r="M245" s="39">
        <v>2.57</v>
      </c>
      <c r="N245" s="216"/>
      <c r="O245" s="41">
        <f t="shared" ref="O245:O263" si="2243">(N245*$E245*$F245*$H245*$J245*O$10)</f>
        <v>0</v>
      </c>
      <c r="P245" s="216"/>
      <c r="Q245" s="41">
        <f t="shared" ref="Q245:Q263" si="2244">(P245*$E245*$F245*$H245*$J245*Q$10)</f>
        <v>0</v>
      </c>
      <c r="R245" s="216"/>
      <c r="S245" s="41">
        <f t="shared" ref="S245:S263" si="2245">(R245*$E245*$F245*$H245*$J245*S$10)</f>
        <v>0</v>
      </c>
      <c r="T245" s="216"/>
      <c r="U245" s="41">
        <f t="shared" ref="U245:U263" si="2246">(T245*$E245*$F245*$H245*$J245*U$10)</f>
        <v>0</v>
      </c>
      <c r="V245" s="216"/>
      <c r="W245" s="41">
        <f t="shared" ref="W245:W263" si="2247">(V245*$E245*$F245*$H245*$J245*W$10)</f>
        <v>0</v>
      </c>
      <c r="X245" s="216"/>
      <c r="Y245" s="41">
        <f t="shared" ref="Y245:Y263" si="2248">(X245*$E245*$F245*$H245*$J245*Y$10)</f>
        <v>0</v>
      </c>
      <c r="Z245" s="216"/>
      <c r="AA245" s="41">
        <f t="shared" ref="AA245:AA263" si="2249">(Z245*$E245*$F245*$H245*$J245*AA$10)</f>
        <v>0</v>
      </c>
      <c r="AB245" s="216"/>
      <c r="AC245" s="41">
        <f t="shared" ref="AC245:AC263" si="2250">(AB245*$E245*$F245*$H245*$J245*AC$10)</f>
        <v>0</v>
      </c>
      <c r="AD245" s="216"/>
      <c r="AE245" s="63">
        <f t="shared" ref="AE245:AE263" si="2251">SUM(AD245*$E245*$F245*$H245*$K245*$AE$10)</f>
        <v>0</v>
      </c>
      <c r="AF245" s="196"/>
      <c r="AG245" s="63">
        <f t="shared" ref="AG245:AG263" si="2252">SUM(AF245*$E245*$F245*$H245*$K245)</f>
        <v>0</v>
      </c>
      <c r="AH245" s="92"/>
      <c r="AI245" s="43">
        <f t="shared" ref="AI245:AI263" si="2253">(AH245*$E245*$F245*$H245*$J245*AI$10)</f>
        <v>0</v>
      </c>
      <c r="AJ245" s="92"/>
      <c r="AK245" s="43">
        <f t="shared" ref="AK245:AK263" si="2254">(AJ245*$E245*$F245*$H245*$J245*AK$10)</f>
        <v>0</v>
      </c>
      <c r="AL245" s="92"/>
      <c r="AM245" s="43">
        <f t="shared" ref="AM245:AM263" si="2255">(AL245*$E245*$F245*$H245*$J245*AM$10)</f>
        <v>0</v>
      </c>
      <c r="AN245" s="92"/>
      <c r="AO245" s="43">
        <f t="shared" ref="AO245:AO263" si="2256">(AN245*$E245*$F245*$H245*$J245*AO$10)</f>
        <v>0</v>
      </c>
      <c r="AP245" s="92"/>
      <c r="AQ245" s="43">
        <f t="shared" ref="AQ245:AQ263" si="2257">(AP245*$E245*$F245*$H245*$J245*AQ$10)</f>
        <v>0</v>
      </c>
      <c r="AR245" s="92"/>
      <c r="AS245" s="43">
        <f t="shared" ref="AS245:AS263" si="2258">(AR245*$E245*$F245*$H245*$J245*AS$10)</f>
        <v>0</v>
      </c>
      <c r="AT245" s="92"/>
      <c r="AU245" s="43">
        <f t="shared" ref="AU245:AU263" si="2259">(AT245*$E245*$F245*$H245*$J245*AU$10)</f>
        <v>0</v>
      </c>
      <c r="AV245" s="92"/>
      <c r="AW245" s="43">
        <f t="shared" ref="AW245:AW263" si="2260">(AV245*$E245*$F245*$H245*$J245*AW$10)</f>
        <v>0</v>
      </c>
      <c r="AX245" s="92"/>
      <c r="AY245" s="43">
        <f t="shared" ref="AY245:AY263" si="2261">(AX245*$E245*$F245*$H245*$J245*AY$10)</f>
        <v>0</v>
      </c>
      <c r="AZ245" s="92"/>
      <c r="BA245" s="43">
        <f t="shared" ref="BA245:BA263" si="2262">(AZ245*$E245*$F245*$H245*$J245*BA$10)</f>
        <v>0</v>
      </c>
      <c r="BB245" s="92"/>
      <c r="BC245" s="43">
        <f t="shared" ref="BC245:BC263" si="2263">(BB245*$E245*$F245*$H245*$J245*BC$10)</f>
        <v>0</v>
      </c>
      <c r="BD245" s="92"/>
      <c r="BE245" s="43">
        <f t="shared" ref="BE245:BE263" si="2264">(BD245*$E245*$F245*$H245*$J245*BE$10)</f>
        <v>0</v>
      </c>
      <c r="BF245" s="92"/>
      <c r="BG245" s="43">
        <f t="shared" ref="BG245:BG263" si="2265">(BF245*$E245*$F245*$H245*$J245*BG$10)</f>
        <v>0</v>
      </c>
      <c r="BH245" s="92"/>
      <c r="BI245" s="43">
        <f t="shared" ref="BI245:BI263" si="2266">(BH245*$E245*$F245*$H245*$J245*BI$10)</f>
        <v>0</v>
      </c>
      <c r="BJ245" s="92"/>
      <c r="BK245" s="43">
        <f t="shared" ref="BK245:BK263" si="2267">(BJ245*$E245*$F245*$H245*$J245*BK$10)</f>
        <v>0</v>
      </c>
      <c r="BL245" s="92"/>
      <c r="BM245" s="43">
        <f t="shared" ref="BM245:BM263" si="2268">(BL245*$E245*$F245*$H245*$J245*BM$10)</f>
        <v>0</v>
      </c>
      <c r="BN245" s="101"/>
      <c r="BO245" s="43">
        <f t="shared" ref="BO245:BO263" si="2269">(BN245*$E245*$F245*$H245*$J245*BO$10)</f>
        <v>0</v>
      </c>
      <c r="BP245" s="92"/>
      <c r="BQ245" s="43">
        <f t="shared" ref="BQ245:BQ263" si="2270">(BP245*$E245*$F245*$H245*$J245*BQ$10)</f>
        <v>0</v>
      </c>
      <c r="BR245" s="92"/>
      <c r="BS245" s="43">
        <f t="shared" ref="BS245:BS263" si="2271">(BR245*$E245*$F245*$H245*$J245*BS$10)</f>
        <v>0</v>
      </c>
      <c r="BT245" s="40"/>
      <c r="BU245" s="43">
        <f t="shared" ref="BU245:BU263" si="2272">(BT245*$E245*$F245*$H245*$J245*BU$10)</f>
        <v>0</v>
      </c>
      <c r="BV245" s="92"/>
      <c r="BW245" s="43">
        <f t="shared" ref="BW245:BW263" si="2273">(BV245*$E245*$F245*$H245*$J245*BW$10)</f>
        <v>0</v>
      </c>
      <c r="BX245" s="92"/>
      <c r="BY245" s="43">
        <f t="shared" ref="BY245:BY263" si="2274">(BX245*$E245*$F245*$H245*$J245*BY$10)</f>
        <v>0</v>
      </c>
      <c r="BZ245" s="92"/>
      <c r="CA245" s="43">
        <f t="shared" ref="CA245:CA263" si="2275">(BZ245*$E245*$F245*$H245*$J245*CA$10)</f>
        <v>0</v>
      </c>
      <c r="CB245" s="216"/>
      <c r="CC245" s="41">
        <f t="shared" ref="CC245:CC263" si="2276">SUM(CB245*$E245*$F245*$H245*$K245*CC$10)</f>
        <v>0</v>
      </c>
      <c r="CD245" s="216"/>
      <c r="CE245" s="41">
        <f t="shared" ref="CE245:CE263" si="2277">SUM(CD245*$E245*$F245*$H245*$K245*CE$10)</f>
        <v>0</v>
      </c>
      <c r="CF245" s="216"/>
      <c r="CG245" s="41">
        <f t="shared" ref="CG245:CG263" si="2278">SUM(CF245*$E245*$F245*$H245*$K245*CG$10)</f>
        <v>0</v>
      </c>
      <c r="CH245" s="216"/>
      <c r="CI245" s="41">
        <f t="shared" ref="CI245:CI263" si="2279">SUM(CH245*$E245*$F245*$H245*$K245*CI$10)</f>
        <v>0</v>
      </c>
      <c r="CJ245" s="216"/>
      <c r="CK245" s="41">
        <f t="shared" ref="CK245:CK263" si="2280">SUM(CJ245*$E245*$F245*$H245*$K245*CK$10)</f>
        <v>0</v>
      </c>
      <c r="CL245" s="216"/>
      <c r="CM245" s="41">
        <f t="shared" ref="CM245:CM263" si="2281">SUM(CL245*$E245*$F245*$H245*$K245*CM$10)</f>
        <v>0</v>
      </c>
      <c r="CN245" s="216"/>
      <c r="CO245" s="41">
        <f t="shared" ref="CO245:CO263" si="2282">SUM(CN245*$E245*$F245*$H245*$K245*CO$10)</f>
        <v>0</v>
      </c>
      <c r="CP245" s="216"/>
      <c r="CQ245" s="41">
        <f t="shared" ref="CQ245:CQ263" si="2283">SUM(CP245*$E245*$F245*$H245*$K245*CQ$10)</f>
        <v>0</v>
      </c>
      <c r="CR245" s="216"/>
      <c r="CS245" s="41">
        <f t="shared" ref="CS245:CS263" si="2284">SUM(CR245*$E245*$F245*$H245*$K245*CS$10)</f>
        <v>0</v>
      </c>
      <c r="CT245" s="216"/>
      <c r="CU245" s="41">
        <f t="shared" ref="CU245:CU263" si="2285">SUM(CT245*$E245*$F245*$H245*$K245*CU$10)</f>
        <v>0</v>
      </c>
      <c r="CV245" s="216"/>
      <c r="CW245" s="41">
        <f t="shared" ref="CW245:CW263" si="2286">SUM(CV245*$E245*$F245*$H245*$K245*CW$10)</f>
        <v>0</v>
      </c>
      <c r="CX245" s="63"/>
      <c r="CY245" s="41">
        <f t="shared" ref="CY245:CY263" si="2287">SUM(CX245*$E245*$F245*$H245*$K245*CY$10)</f>
        <v>0</v>
      </c>
      <c r="CZ245" s="216"/>
      <c r="DA245" s="41">
        <f t="shared" ref="DA245:DA263" si="2288">SUM(CZ245*$E245*$F245*$H245*$K245*DA$10)</f>
        <v>0</v>
      </c>
      <c r="DB245" s="63">
        <v>25</v>
      </c>
      <c r="DC245" s="41">
        <f t="shared" ref="DC245:DC263" si="2289">SUM(DB245*$E245*$F245*$H245*$K245*DC$10)</f>
        <v>1465445.52</v>
      </c>
      <c r="DD245" s="216"/>
      <c r="DE245" s="63">
        <f t="shared" ref="DE245:DE263" si="2290">SUM(DD245*$E245*$F245*$H245*$K245*DE$10)</f>
        <v>0</v>
      </c>
      <c r="DF245" s="197"/>
      <c r="DG245" s="63">
        <f t="shared" ref="DG245:DG263" si="2291">SUM(DF245*$E245*$F245*$H245*$K245*DG$10)</f>
        <v>0</v>
      </c>
      <c r="DH245" s="216"/>
      <c r="DI245" s="63">
        <f t="shared" ref="DI245:DI263" si="2292">SUM(DH245*$E245*$F245*$H245*$L245*DI$10)</f>
        <v>0</v>
      </c>
      <c r="DJ245" s="216"/>
      <c r="DK245" s="63">
        <f t="shared" ref="DK245:DK263" si="2293">SUM(DJ245*$E245*$F245*$H245*$M245*DK$10)</f>
        <v>0</v>
      </c>
      <c r="DL245" s="216"/>
      <c r="DM245" s="41">
        <f t="shared" ref="DM245:DM263" si="2294">(DL245*$E245*$F245*$H245*$J245*DM$10)</f>
        <v>0</v>
      </c>
      <c r="DN245" s="216"/>
      <c r="DO245" s="41">
        <f t="shared" ref="DO245:DO263" si="2295">(DN245*$E245*$F245*$H245*$J245*DO$10)</f>
        <v>0</v>
      </c>
      <c r="DP245" s="216"/>
      <c r="DQ245" s="41">
        <f t="shared" ref="DQ245:DQ263" si="2296">SUM(DP245*$E245*$F245*$H245)</f>
        <v>0</v>
      </c>
      <c r="DR245" s="216"/>
      <c r="DS245" s="196"/>
      <c r="DT245" s="63"/>
      <c r="DU245" s="41">
        <f t="shared" ref="DU245:DU263" si="2297">(DT245*$E245*$F245*$H245*$J245*DU$10)</f>
        <v>0</v>
      </c>
      <c r="DV245" s="63">
        <v>332</v>
      </c>
      <c r="DW245" s="41">
        <f t="shared" ref="DW245:DW263" si="2298">(DV245*$E245*$F245*$H245*$J245*DW$10)</f>
        <v>16217597.088</v>
      </c>
      <c r="DX245" s="63"/>
      <c r="DY245" s="196"/>
      <c r="DZ245" s="64"/>
      <c r="EA245" s="64"/>
      <c r="EB245" s="200"/>
      <c r="EC245" s="196">
        <f t="shared" ref="EC245:EC263" si="2299">(EB245*$E245*$F245*$H245*$J245)</f>
        <v>0</v>
      </c>
      <c r="ED245" s="200"/>
      <c r="EE245" s="200"/>
      <c r="EF245" s="200"/>
      <c r="EG245" s="47">
        <f t="shared" ref="EG245:EG263" si="2300">(EF245*$E245*$F245*$H245*$J245)</f>
        <v>0</v>
      </c>
      <c r="EH245" s="63">
        <v>20</v>
      </c>
      <c r="EI245" s="47">
        <f>(EH245*$E245*$F245*$H245*$J245)</f>
        <v>976963.67999999982</v>
      </c>
      <c r="EJ245" s="77"/>
      <c r="EK245" s="77"/>
      <c r="EL245" s="47"/>
      <c r="EM245" s="77"/>
      <c r="EN245" s="198">
        <f t="shared" ref="EN245:EO263" si="2301">SUM(N245,P245,R245,T245,V245,X245,Z245,AB245,AD245,AF245,AH245,AJ245,AL245,AN245,AP245,AR245,AT245,AV245,AX245,AZ245,BB245,BD245,BF245,BH245,BJ245,BL245,BN245,BP245,BR245,BT245,BV245,BX245,BZ245,CB245,CD245,CF245,CH245,CJ245,CL245,CN245,CP245,CR245,CT245,CV245,CX245,CZ245,DB245,DD245,DF245,DH245,DJ245,DL245,DN245,DP245,DR245,DT245,DV245,DX245,DZ245,EB245,ED245,EF245,EH245,EJ245,EL245)</f>
        <v>377</v>
      </c>
      <c r="EO245" s="198">
        <f t="shared" si="2301"/>
        <v>18660006.287999999</v>
      </c>
    </row>
    <row r="246" spans="1:145" s="141" customFormat="1" ht="45" customHeight="1" x14ac:dyDescent="0.25">
      <c r="A246" s="34"/>
      <c r="B246" s="34">
        <v>193</v>
      </c>
      <c r="C246" s="153" t="s">
        <v>554</v>
      </c>
      <c r="D246" s="100" t="s">
        <v>555</v>
      </c>
      <c r="E246" s="36">
        <v>17622</v>
      </c>
      <c r="F246" s="86">
        <v>2.31</v>
      </c>
      <c r="G246" s="38"/>
      <c r="H246" s="67">
        <v>1</v>
      </c>
      <c r="I246" s="67"/>
      <c r="J246" s="39">
        <v>1.4</v>
      </c>
      <c r="K246" s="39">
        <v>1.68</v>
      </c>
      <c r="L246" s="39">
        <v>2.23</v>
      </c>
      <c r="M246" s="39">
        <v>2.57</v>
      </c>
      <c r="N246" s="34"/>
      <c r="O246" s="41">
        <f t="shared" si="2243"/>
        <v>0</v>
      </c>
      <c r="P246" s="102"/>
      <c r="Q246" s="41">
        <f t="shared" si="2244"/>
        <v>0</v>
      </c>
      <c r="R246" s="34"/>
      <c r="S246" s="41">
        <f t="shared" si="2245"/>
        <v>0</v>
      </c>
      <c r="T246" s="34"/>
      <c r="U246" s="41">
        <f t="shared" si="2246"/>
        <v>0</v>
      </c>
      <c r="V246" s="34"/>
      <c r="W246" s="41">
        <f t="shared" si="2247"/>
        <v>0</v>
      </c>
      <c r="X246" s="34"/>
      <c r="Y246" s="41">
        <f t="shared" si="2248"/>
        <v>0</v>
      </c>
      <c r="Z246" s="34"/>
      <c r="AA246" s="41">
        <f t="shared" si="2249"/>
        <v>0</v>
      </c>
      <c r="AB246" s="34"/>
      <c r="AC246" s="41">
        <f t="shared" si="2250"/>
        <v>0</v>
      </c>
      <c r="AD246" s="34"/>
      <c r="AE246" s="40">
        <f t="shared" si="2251"/>
        <v>0</v>
      </c>
      <c r="AF246" s="46"/>
      <c r="AG246" s="40">
        <f t="shared" si="2252"/>
        <v>0</v>
      </c>
      <c r="AH246" s="34"/>
      <c r="AI246" s="43">
        <f t="shared" si="2253"/>
        <v>0</v>
      </c>
      <c r="AJ246" s="34"/>
      <c r="AK246" s="43">
        <f t="shared" si="2254"/>
        <v>0</v>
      </c>
      <c r="AL246" s="34"/>
      <c r="AM246" s="43">
        <f t="shared" si="2255"/>
        <v>0</v>
      </c>
      <c r="AN246" s="34"/>
      <c r="AO246" s="43">
        <f t="shared" si="2256"/>
        <v>0</v>
      </c>
      <c r="AP246" s="34"/>
      <c r="AQ246" s="43">
        <f t="shared" si="2257"/>
        <v>0</v>
      </c>
      <c r="AR246" s="34"/>
      <c r="AS246" s="43">
        <f t="shared" si="2258"/>
        <v>0</v>
      </c>
      <c r="AT246" s="34"/>
      <c r="AU246" s="43">
        <f t="shared" si="2259"/>
        <v>0</v>
      </c>
      <c r="AV246" s="34"/>
      <c r="AW246" s="43">
        <f t="shared" si="2260"/>
        <v>0</v>
      </c>
      <c r="AX246" s="34"/>
      <c r="AY246" s="43">
        <f t="shared" si="2261"/>
        <v>0</v>
      </c>
      <c r="AZ246" s="34"/>
      <c r="BA246" s="43">
        <f t="shared" si="2262"/>
        <v>0</v>
      </c>
      <c r="BB246" s="34"/>
      <c r="BC246" s="43">
        <f t="shared" si="2263"/>
        <v>0</v>
      </c>
      <c r="BD246" s="34"/>
      <c r="BE246" s="43">
        <f t="shared" si="2264"/>
        <v>0</v>
      </c>
      <c r="BF246" s="34"/>
      <c r="BG246" s="43">
        <f t="shared" si="2265"/>
        <v>0</v>
      </c>
      <c r="BH246" s="34"/>
      <c r="BI246" s="43">
        <f t="shared" si="2266"/>
        <v>0</v>
      </c>
      <c r="BJ246" s="34"/>
      <c r="BK246" s="43">
        <f t="shared" si="2267"/>
        <v>0</v>
      </c>
      <c r="BL246" s="34"/>
      <c r="BM246" s="43">
        <f t="shared" si="2268"/>
        <v>0</v>
      </c>
      <c r="BN246" s="103"/>
      <c r="BO246" s="43">
        <f t="shared" si="2269"/>
        <v>0</v>
      </c>
      <c r="BP246" s="34"/>
      <c r="BQ246" s="43">
        <f t="shared" si="2270"/>
        <v>0</v>
      </c>
      <c r="BR246" s="34"/>
      <c r="BS246" s="43">
        <f t="shared" si="2271"/>
        <v>0</v>
      </c>
      <c r="BT246" s="40"/>
      <c r="BU246" s="43">
        <f t="shared" si="2272"/>
        <v>0</v>
      </c>
      <c r="BV246" s="34"/>
      <c r="BW246" s="43">
        <f t="shared" si="2273"/>
        <v>0</v>
      </c>
      <c r="BX246" s="34"/>
      <c r="BY246" s="43">
        <f t="shared" si="2274"/>
        <v>0</v>
      </c>
      <c r="BZ246" s="34"/>
      <c r="CA246" s="43">
        <f t="shared" si="2275"/>
        <v>0</v>
      </c>
      <c r="CB246" s="34"/>
      <c r="CC246" s="43">
        <f t="shared" si="2276"/>
        <v>0</v>
      </c>
      <c r="CD246" s="34"/>
      <c r="CE246" s="43">
        <f t="shared" si="2277"/>
        <v>0</v>
      </c>
      <c r="CF246" s="34"/>
      <c r="CG246" s="43">
        <f t="shared" si="2278"/>
        <v>0</v>
      </c>
      <c r="CH246" s="34"/>
      <c r="CI246" s="43">
        <f t="shared" si="2279"/>
        <v>0</v>
      </c>
      <c r="CJ246" s="34"/>
      <c r="CK246" s="43">
        <f t="shared" si="2280"/>
        <v>0</v>
      </c>
      <c r="CL246" s="34"/>
      <c r="CM246" s="43">
        <f t="shared" si="2281"/>
        <v>0</v>
      </c>
      <c r="CN246" s="34"/>
      <c r="CO246" s="43">
        <f t="shared" si="2282"/>
        <v>0</v>
      </c>
      <c r="CP246" s="34"/>
      <c r="CQ246" s="43">
        <f t="shared" si="2283"/>
        <v>0</v>
      </c>
      <c r="CR246" s="34"/>
      <c r="CS246" s="43">
        <f t="shared" si="2284"/>
        <v>0</v>
      </c>
      <c r="CT246" s="34"/>
      <c r="CU246" s="43">
        <f t="shared" si="2285"/>
        <v>0</v>
      </c>
      <c r="CV246" s="34"/>
      <c r="CW246" s="43">
        <f t="shared" si="2286"/>
        <v>0</v>
      </c>
      <c r="CX246" s="40"/>
      <c r="CY246" s="43">
        <f t="shared" si="2287"/>
        <v>0</v>
      </c>
      <c r="CZ246" s="34"/>
      <c r="DA246" s="43">
        <f t="shared" si="2288"/>
        <v>0</v>
      </c>
      <c r="DB246" s="40">
        <v>5</v>
      </c>
      <c r="DC246" s="43">
        <f t="shared" si="2289"/>
        <v>341937.288</v>
      </c>
      <c r="DD246" s="34"/>
      <c r="DE246" s="40">
        <f t="shared" si="2290"/>
        <v>0</v>
      </c>
      <c r="DF246" s="44"/>
      <c r="DG246" s="40">
        <f t="shared" si="2291"/>
        <v>0</v>
      </c>
      <c r="DH246" s="34"/>
      <c r="DI246" s="40">
        <f t="shared" si="2292"/>
        <v>0</v>
      </c>
      <c r="DJ246" s="34"/>
      <c r="DK246" s="40">
        <f t="shared" si="2293"/>
        <v>0</v>
      </c>
      <c r="DL246" s="34"/>
      <c r="DM246" s="41">
        <f t="shared" si="2294"/>
        <v>0</v>
      </c>
      <c r="DN246" s="34"/>
      <c r="DO246" s="41">
        <f t="shared" si="2295"/>
        <v>0</v>
      </c>
      <c r="DP246" s="34"/>
      <c r="DQ246" s="43">
        <f t="shared" si="2296"/>
        <v>0</v>
      </c>
      <c r="DR246" s="34"/>
      <c r="DS246" s="46"/>
      <c r="DT246" s="40"/>
      <c r="DU246" s="41">
        <f t="shared" si="2297"/>
        <v>0</v>
      </c>
      <c r="DV246" s="40">
        <v>157</v>
      </c>
      <c r="DW246" s="41">
        <f t="shared" si="2298"/>
        <v>8947359.0360000003</v>
      </c>
      <c r="DX246" s="40"/>
      <c r="DY246" s="46"/>
      <c r="DZ246" s="45"/>
      <c r="EA246" s="45"/>
      <c r="EB246" s="57"/>
      <c r="EC246" s="46">
        <f t="shared" si="2299"/>
        <v>0</v>
      </c>
      <c r="ED246" s="57"/>
      <c r="EE246" s="57"/>
      <c r="EF246" s="57"/>
      <c r="EG246" s="47">
        <f t="shared" si="2300"/>
        <v>0</v>
      </c>
      <c r="EH246" s="40">
        <v>10</v>
      </c>
      <c r="EI246" s="47">
        <f>(EH246*$E246*$F246*$H246*$J246)</f>
        <v>569895.48</v>
      </c>
      <c r="EJ246" s="77"/>
      <c r="EK246" s="77"/>
      <c r="EL246" s="47"/>
      <c r="EM246" s="77"/>
      <c r="EN246" s="48">
        <f t="shared" si="2301"/>
        <v>172</v>
      </c>
      <c r="EO246" s="48">
        <f t="shared" si="2301"/>
        <v>9859191.8040000014</v>
      </c>
    </row>
    <row r="247" spans="1:145" s="141" customFormat="1" ht="60" customHeight="1" x14ac:dyDescent="0.25">
      <c r="A247" s="34"/>
      <c r="B247" s="34">
        <v>194</v>
      </c>
      <c r="C247" s="153" t="s">
        <v>556</v>
      </c>
      <c r="D247" s="100" t="s">
        <v>557</v>
      </c>
      <c r="E247" s="36">
        <v>17622</v>
      </c>
      <c r="F247" s="37">
        <v>1.52</v>
      </c>
      <c r="G247" s="38"/>
      <c r="H247" s="67">
        <v>1</v>
      </c>
      <c r="I247" s="67"/>
      <c r="J247" s="39">
        <v>1.4</v>
      </c>
      <c r="K247" s="39">
        <v>1.68</v>
      </c>
      <c r="L247" s="39">
        <v>2.23</v>
      </c>
      <c r="M247" s="39">
        <v>2.57</v>
      </c>
      <c r="N247" s="34"/>
      <c r="O247" s="41">
        <f t="shared" si="2243"/>
        <v>0</v>
      </c>
      <c r="P247" s="102"/>
      <c r="Q247" s="41">
        <f t="shared" si="2244"/>
        <v>0</v>
      </c>
      <c r="R247" s="34"/>
      <c r="S247" s="41">
        <f t="shared" si="2245"/>
        <v>0</v>
      </c>
      <c r="T247" s="34"/>
      <c r="U247" s="41">
        <f t="shared" si="2246"/>
        <v>0</v>
      </c>
      <c r="V247" s="34"/>
      <c r="W247" s="41">
        <f t="shared" si="2247"/>
        <v>0</v>
      </c>
      <c r="X247" s="34"/>
      <c r="Y247" s="41">
        <f t="shared" si="2248"/>
        <v>0</v>
      </c>
      <c r="Z247" s="34"/>
      <c r="AA247" s="41">
        <f t="shared" si="2249"/>
        <v>0</v>
      </c>
      <c r="AB247" s="34"/>
      <c r="AC247" s="41">
        <f t="shared" si="2250"/>
        <v>0</v>
      </c>
      <c r="AD247" s="34"/>
      <c r="AE247" s="40">
        <f t="shared" si="2251"/>
        <v>0</v>
      </c>
      <c r="AF247" s="46"/>
      <c r="AG247" s="40">
        <f t="shared" si="2252"/>
        <v>0</v>
      </c>
      <c r="AH247" s="34"/>
      <c r="AI247" s="43">
        <f t="shared" si="2253"/>
        <v>0</v>
      </c>
      <c r="AJ247" s="34"/>
      <c r="AK247" s="43">
        <f t="shared" si="2254"/>
        <v>0</v>
      </c>
      <c r="AL247" s="34"/>
      <c r="AM247" s="43">
        <f t="shared" si="2255"/>
        <v>0</v>
      </c>
      <c r="AN247" s="34"/>
      <c r="AO247" s="43">
        <f t="shared" si="2256"/>
        <v>0</v>
      </c>
      <c r="AP247" s="34"/>
      <c r="AQ247" s="43">
        <f t="shared" si="2257"/>
        <v>0</v>
      </c>
      <c r="AR247" s="34"/>
      <c r="AS247" s="43">
        <f t="shared" si="2258"/>
        <v>0</v>
      </c>
      <c r="AT247" s="34"/>
      <c r="AU247" s="43">
        <f t="shared" si="2259"/>
        <v>0</v>
      </c>
      <c r="AV247" s="34"/>
      <c r="AW247" s="43">
        <f t="shared" si="2260"/>
        <v>0</v>
      </c>
      <c r="AX247" s="34"/>
      <c r="AY247" s="43">
        <f t="shared" si="2261"/>
        <v>0</v>
      </c>
      <c r="AZ247" s="34"/>
      <c r="BA247" s="43">
        <f t="shared" si="2262"/>
        <v>0</v>
      </c>
      <c r="BB247" s="34"/>
      <c r="BC247" s="43">
        <f t="shared" si="2263"/>
        <v>0</v>
      </c>
      <c r="BD247" s="34"/>
      <c r="BE247" s="43">
        <f t="shared" si="2264"/>
        <v>0</v>
      </c>
      <c r="BF247" s="34"/>
      <c r="BG247" s="43">
        <f t="shared" si="2265"/>
        <v>0</v>
      </c>
      <c r="BH247" s="34"/>
      <c r="BI247" s="43">
        <f t="shared" si="2266"/>
        <v>0</v>
      </c>
      <c r="BJ247" s="34"/>
      <c r="BK247" s="43">
        <f t="shared" si="2267"/>
        <v>0</v>
      </c>
      <c r="BL247" s="34"/>
      <c r="BM247" s="43">
        <f t="shared" si="2268"/>
        <v>0</v>
      </c>
      <c r="BN247" s="103"/>
      <c r="BO247" s="43">
        <f t="shared" si="2269"/>
        <v>0</v>
      </c>
      <c r="BP247" s="34"/>
      <c r="BQ247" s="43">
        <f t="shared" si="2270"/>
        <v>0</v>
      </c>
      <c r="BR247" s="34"/>
      <c r="BS247" s="43">
        <f t="shared" si="2271"/>
        <v>0</v>
      </c>
      <c r="BT247" s="40"/>
      <c r="BU247" s="43">
        <f t="shared" si="2272"/>
        <v>0</v>
      </c>
      <c r="BV247" s="34"/>
      <c r="BW247" s="43">
        <f t="shared" si="2273"/>
        <v>0</v>
      </c>
      <c r="BX247" s="34"/>
      <c r="BY247" s="43">
        <f t="shared" si="2274"/>
        <v>0</v>
      </c>
      <c r="BZ247" s="34"/>
      <c r="CA247" s="43">
        <f t="shared" si="2275"/>
        <v>0</v>
      </c>
      <c r="CB247" s="34"/>
      <c r="CC247" s="43">
        <f t="shared" si="2276"/>
        <v>0</v>
      </c>
      <c r="CD247" s="34"/>
      <c r="CE247" s="43">
        <f t="shared" si="2277"/>
        <v>0</v>
      </c>
      <c r="CF247" s="34"/>
      <c r="CG247" s="43">
        <f t="shared" si="2278"/>
        <v>0</v>
      </c>
      <c r="CH247" s="34"/>
      <c r="CI247" s="43">
        <f t="shared" si="2279"/>
        <v>0</v>
      </c>
      <c r="CJ247" s="34"/>
      <c r="CK247" s="43">
        <f t="shared" si="2280"/>
        <v>0</v>
      </c>
      <c r="CL247" s="34"/>
      <c r="CM247" s="43">
        <f t="shared" si="2281"/>
        <v>0</v>
      </c>
      <c r="CN247" s="34"/>
      <c r="CO247" s="43">
        <f t="shared" si="2282"/>
        <v>0</v>
      </c>
      <c r="CP247" s="34"/>
      <c r="CQ247" s="43">
        <f t="shared" si="2283"/>
        <v>0</v>
      </c>
      <c r="CR247" s="34"/>
      <c r="CS247" s="43">
        <f t="shared" si="2284"/>
        <v>0</v>
      </c>
      <c r="CT247" s="34"/>
      <c r="CU247" s="43">
        <f t="shared" si="2285"/>
        <v>0</v>
      </c>
      <c r="CV247" s="34"/>
      <c r="CW247" s="43">
        <f t="shared" si="2286"/>
        <v>0</v>
      </c>
      <c r="CX247" s="40"/>
      <c r="CY247" s="43">
        <f t="shared" si="2287"/>
        <v>0</v>
      </c>
      <c r="CZ247" s="34"/>
      <c r="DA247" s="43">
        <f t="shared" si="2288"/>
        <v>0</v>
      </c>
      <c r="DB247" s="40"/>
      <c r="DC247" s="43">
        <f t="shared" si="2289"/>
        <v>0</v>
      </c>
      <c r="DD247" s="34"/>
      <c r="DE247" s="40">
        <f t="shared" si="2290"/>
        <v>0</v>
      </c>
      <c r="DF247" s="44"/>
      <c r="DG247" s="40">
        <f t="shared" si="2291"/>
        <v>0</v>
      </c>
      <c r="DH247" s="34"/>
      <c r="DI247" s="40">
        <f t="shared" si="2292"/>
        <v>0</v>
      </c>
      <c r="DJ247" s="34"/>
      <c r="DK247" s="40">
        <f t="shared" si="2293"/>
        <v>0</v>
      </c>
      <c r="DL247" s="34"/>
      <c r="DM247" s="41">
        <f t="shared" si="2294"/>
        <v>0</v>
      </c>
      <c r="DN247" s="34"/>
      <c r="DO247" s="41">
        <f t="shared" si="2295"/>
        <v>0</v>
      </c>
      <c r="DP247" s="34"/>
      <c r="DQ247" s="43">
        <f t="shared" si="2296"/>
        <v>0</v>
      </c>
      <c r="DR247" s="34"/>
      <c r="DS247" s="46"/>
      <c r="DT247" s="40"/>
      <c r="DU247" s="41">
        <f t="shared" si="2297"/>
        <v>0</v>
      </c>
      <c r="DV247" s="40">
        <v>1257</v>
      </c>
      <c r="DW247" s="41">
        <f t="shared" si="2298"/>
        <v>47137017.311999992</v>
      </c>
      <c r="DX247" s="40"/>
      <c r="DY247" s="46"/>
      <c r="DZ247" s="45"/>
      <c r="EA247" s="45"/>
      <c r="EB247" s="57"/>
      <c r="EC247" s="46">
        <f t="shared" si="2299"/>
        <v>0</v>
      </c>
      <c r="ED247" s="57"/>
      <c r="EE247" s="57"/>
      <c r="EF247" s="57"/>
      <c r="EG247" s="47">
        <f t="shared" si="2300"/>
        <v>0</v>
      </c>
      <c r="EH247" s="40">
        <v>10</v>
      </c>
      <c r="EI247" s="47">
        <f>(EH247*$E247*$F247*$H247*$J247)</f>
        <v>374996.16000000003</v>
      </c>
      <c r="EJ247" s="77"/>
      <c r="EK247" s="77"/>
      <c r="EL247" s="47"/>
      <c r="EM247" s="77"/>
      <c r="EN247" s="48">
        <f t="shared" si="2301"/>
        <v>1267</v>
      </c>
      <c r="EO247" s="48">
        <f t="shared" si="2301"/>
        <v>47512013.471999988</v>
      </c>
    </row>
    <row r="248" spans="1:145" s="141" customFormat="1" ht="60" customHeight="1" x14ac:dyDescent="0.25">
      <c r="A248" s="34"/>
      <c r="B248" s="34">
        <v>195</v>
      </c>
      <c r="C248" s="153" t="s">
        <v>558</v>
      </c>
      <c r="D248" s="100" t="s">
        <v>559</v>
      </c>
      <c r="E248" s="36">
        <v>17622</v>
      </c>
      <c r="F248" s="37">
        <v>1.82</v>
      </c>
      <c r="G248" s="38"/>
      <c r="H248" s="67">
        <v>1</v>
      </c>
      <c r="I248" s="67"/>
      <c r="J248" s="39">
        <v>1.4</v>
      </c>
      <c r="K248" s="39">
        <v>1.68</v>
      </c>
      <c r="L248" s="39">
        <v>2.23</v>
      </c>
      <c r="M248" s="39">
        <v>2.57</v>
      </c>
      <c r="N248" s="34"/>
      <c r="O248" s="41">
        <f t="shared" si="2243"/>
        <v>0</v>
      </c>
      <c r="P248" s="102"/>
      <c r="Q248" s="41">
        <f t="shared" si="2244"/>
        <v>0</v>
      </c>
      <c r="R248" s="34"/>
      <c r="S248" s="41">
        <f t="shared" si="2245"/>
        <v>0</v>
      </c>
      <c r="T248" s="34"/>
      <c r="U248" s="41">
        <f t="shared" si="2246"/>
        <v>0</v>
      </c>
      <c r="V248" s="34"/>
      <c r="W248" s="41">
        <f t="shared" si="2247"/>
        <v>0</v>
      </c>
      <c r="X248" s="34"/>
      <c r="Y248" s="41">
        <f t="shared" si="2248"/>
        <v>0</v>
      </c>
      <c r="Z248" s="34"/>
      <c r="AA248" s="41">
        <f t="shared" si="2249"/>
        <v>0</v>
      </c>
      <c r="AB248" s="34"/>
      <c r="AC248" s="41">
        <f t="shared" si="2250"/>
        <v>0</v>
      </c>
      <c r="AD248" s="34"/>
      <c r="AE248" s="40">
        <f t="shared" si="2251"/>
        <v>0</v>
      </c>
      <c r="AF248" s="46"/>
      <c r="AG248" s="40">
        <f t="shared" si="2252"/>
        <v>0</v>
      </c>
      <c r="AH248" s="34"/>
      <c r="AI248" s="43">
        <f t="shared" si="2253"/>
        <v>0</v>
      </c>
      <c r="AJ248" s="34"/>
      <c r="AK248" s="43">
        <f t="shared" si="2254"/>
        <v>0</v>
      </c>
      <c r="AL248" s="34"/>
      <c r="AM248" s="43">
        <f t="shared" si="2255"/>
        <v>0</v>
      </c>
      <c r="AN248" s="34"/>
      <c r="AO248" s="43">
        <f t="shared" si="2256"/>
        <v>0</v>
      </c>
      <c r="AP248" s="34"/>
      <c r="AQ248" s="43">
        <f t="shared" si="2257"/>
        <v>0</v>
      </c>
      <c r="AR248" s="34"/>
      <c r="AS248" s="43">
        <f t="shared" si="2258"/>
        <v>0</v>
      </c>
      <c r="AT248" s="34"/>
      <c r="AU248" s="43">
        <f t="shared" si="2259"/>
        <v>0</v>
      </c>
      <c r="AV248" s="34"/>
      <c r="AW248" s="43">
        <f t="shared" si="2260"/>
        <v>0</v>
      </c>
      <c r="AX248" s="34"/>
      <c r="AY248" s="43">
        <f t="shared" si="2261"/>
        <v>0</v>
      </c>
      <c r="AZ248" s="34"/>
      <c r="BA248" s="43">
        <f t="shared" si="2262"/>
        <v>0</v>
      </c>
      <c r="BB248" s="34"/>
      <c r="BC248" s="43">
        <f t="shared" si="2263"/>
        <v>0</v>
      </c>
      <c r="BD248" s="34"/>
      <c r="BE248" s="43">
        <f t="shared" si="2264"/>
        <v>0</v>
      </c>
      <c r="BF248" s="34"/>
      <c r="BG248" s="43">
        <f t="shared" si="2265"/>
        <v>0</v>
      </c>
      <c r="BH248" s="34"/>
      <c r="BI248" s="43">
        <f t="shared" si="2266"/>
        <v>0</v>
      </c>
      <c r="BJ248" s="34"/>
      <c r="BK248" s="43">
        <f t="shared" si="2267"/>
        <v>0</v>
      </c>
      <c r="BL248" s="34"/>
      <c r="BM248" s="43">
        <f t="shared" si="2268"/>
        <v>0</v>
      </c>
      <c r="BN248" s="103"/>
      <c r="BO248" s="43">
        <f t="shared" si="2269"/>
        <v>0</v>
      </c>
      <c r="BP248" s="34"/>
      <c r="BQ248" s="43">
        <f t="shared" si="2270"/>
        <v>0</v>
      </c>
      <c r="BR248" s="34"/>
      <c r="BS248" s="43">
        <f t="shared" si="2271"/>
        <v>0</v>
      </c>
      <c r="BT248" s="40"/>
      <c r="BU248" s="43">
        <f t="shared" si="2272"/>
        <v>0</v>
      </c>
      <c r="BV248" s="34"/>
      <c r="BW248" s="43">
        <f t="shared" si="2273"/>
        <v>0</v>
      </c>
      <c r="BX248" s="34"/>
      <c r="BY248" s="43">
        <f t="shared" si="2274"/>
        <v>0</v>
      </c>
      <c r="BZ248" s="34"/>
      <c r="CA248" s="43">
        <f t="shared" si="2275"/>
        <v>0</v>
      </c>
      <c r="CB248" s="34"/>
      <c r="CC248" s="43">
        <f t="shared" si="2276"/>
        <v>0</v>
      </c>
      <c r="CD248" s="34"/>
      <c r="CE248" s="43">
        <f t="shared" si="2277"/>
        <v>0</v>
      </c>
      <c r="CF248" s="34"/>
      <c r="CG248" s="43">
        <f t="shared" si="2278"/>
        <v>0</v>
      </c>
      <c r="CH248" s="34"/>
      <c r="CI248" s="43">
        <f t="shared" si="2279"/>
        <v>0</v>
      </c>
      <c r="CJ248" s="34"/>
      <c r="CK248" s="43">
        <f t="shared" si="2280"/>
        <v>0</v>
      </c>
      <c r="CL248" s="34"/>
      <c r="CM248" s="43">
        <f t="shared" si="2281"/>
        <v>0</v>
      </c>
      <c r="CN248" s="34"/>
      <c r="CO248" s="43">
        <f t="shared" si="2282"/>
        <v>0</v>
      </c>
      <c r="CP248" s="34"/>
      <c r="CQ248" s="43">
        <f t="shared" si="2283"/>
        <v>0</v>
      </c>
      <c r="CR248" s="34"/>
      <c r="CS248" s="43">
        <f t="shared" si="2284"/>
        <v>0</v>
      </c>
      <c r="CT248" s="34"/>
      <c r="CU248" s="43">
        <f t="shared" si="2285"/>
        <v>0</v>
      </c>
      <c r="CV248" s="34"/>
      <c r="CW248" s="43">
        <f t="shared" si="2286"/>
        <v>0</v>
      </c>
      <c r="CX248" s="40"/>
      <c r="CY248" s="43">
        <f t="shared" si="2287"/>
        <v>0</v>
      </c>
      <c r="CZ248" s="34"/>
      <c r="DA248" s="43">
        <f t="shared" si="2288"/>
        <v>0</v>
      </c>
      <c r="DB248" s="34"/>
      <c r="DC248" s="43">
        <f t="shared" si="2289"/>
        <v>0</v>
      </c>
      <c r="DD248" s="34"/>
      <c r="DE248" s="40">
        <f t="shared" si="2290"/>
        <v>0</v>
      </c>
      <c r="DF248" s="44"/>
      <c r="DG248" s="40">
        <f t="shared" si="2291"/>
        <v>0</v>
      </c>
      <c r="DH248" s="34"/>
      <c r="DI248" s="40">
        <f t="shared" si="2292"/>
        <v>0</v>
      </c>
      <c r="DJ248" s="34"/>
      <c r="DK248" s="40">
        <f t="shared" si="2293"/>
        <v>0</v>
      </c>
      <c r="DL248" s="34"/>
      <c r="DM248" s="41">
        <f t="shared" si="2294"/>
        <v>0</v>
      </c>
      <c r="DN248" s="34"/>
      <c r="DO248" s="41">
        <f t="shared" si="2295"/>
        <v>0</v>
      </c>
      <c r="DP248" s="34"/>
      <c r="DQ248" s="43">
        <f t="shared" si="2296"/>
        <v>0</v>
      </c>
      <c r="DR248" s="34"/>
      <c r="DS248" s="46"/>
      <c r="DT248" s="40"/>
      <c r="DU248" s="41">
        <f t="shared" si="2297"/>
        <v>0</v>
      </c>
      <c r="DV248" s="40">
        <v>576</v>
      </c>
      <c r="DW248" s="41">
        <f t="shared" si="2298"/>
        <v>25862893.055999998</v>
      </c>
      <c r="DX248" s="40"/>
      <c r="DY248" s="46"/>
      <c r="DZ248" s="45"/>
      <c r="EA248" s="45"/>
      <c r="EB248" s="57"/>
      <c r="EC248" s="46">
        <f t="shared" si="2299"/>
        <v>0</v>
      </c>
      <c r="ED248" s="57"/>
      <c r="EE248" s="57"/>
      <c r="EF248" s="57"/>
      <c r="EG248" s="47">
        <f t="shared" si="2300"/>
        <v>0</v>
      </c>
      <c r="EH248" s="40">
        <v>10</v>
      </c>
      <c r="EI248" s="47">
        <f>(EH248*$E248*$F248*$H248*$J248)</f>
        <v>449008.56</v>
      </c>
      <c r="EJ248" s="77"/>
      <c r="EK248" s="77"/>
      <c r="EL248" s="47"/>
      <c r="EM248" s="77"/>
      <c r="EN248" s="48">
        <f t="shared" si="2301"/>
        <v>586</v>
      </c>
      <c r="EO248" s="48">
        <f t="shared" si="2301"/>
        <v>26311901.615999997</v>
      </c>
    </row>
    <row r="249" spans="1:145" s="141" customFormat="1" ht="30" customHeight="1" x14ac:dyDescent="0.25">
      <c r="A249" s="34"/>
      <c r="B249" s="34">
        <v>196</v>
      </c>
      <c r="C249" s="153" t="s">
        <v>560</v>
      </c>
      <c r="D249" s="100" t="s">
        <v>561</v>
      </c>
      <c r="E249" s="36">
        <v>17622</v>
      </c>
      <c r="F249" s="37">
        <v>1.39</v>
      </c>
      <c r="G249" s="38"/>
      <c r="H249" s="67">
        <v>1</v>
      </c>
      <c r="I249" s="67"/>
      <c r="J249" s="39">
        <v>1.4</v>
      </c>
      <c r="K249" s="39">
        <v>1.68</v>
      </c>
      <c r="L249" s="39">
        <v>2.23</v>
      </c>
      <c r="M249" s="39">
        <v>2.57</v>
      </c>
      <c r="N249" s="34"/>
      <c r="O249" s="41">
        <f t="shared" si="2243"/>
        <v>0</v>
      </c>
      <c r="P249" s="102"/>
      <c r="Q249" s="41">
        <f t="shared" si="2244"/>
        <v>0</v>
      </c>
      <c r="R249" s="34"/>
      <c r="S249" s="41">
        <f t="shared" si="2245"/>
        <v>0</v>
      </c>
      <c r="T249" s="34"/>
      <c r="U249" s="41">
        <f t="shared" si="2246"/>
        <v>0</v>
      </c>
      <c r="V249" s="34"/>
      <c r="W249" s="41">
        <f t="shared" si="2247"/>
        <v>0</v>
      </c>
      <c r="X249" s="34"/>
      <c r="Y249" s="41">
        <f t="shared" si="2248"/>
        <v>0</v>
      </c>
      <c r="Z249" s="34"/>
      <c r="AA249" s="41">
        <f t="shared" si="2249"/>
        <v>0</v>
      </c>
      <c r="AB249" s="34"/>
      <c r="AC249" s="41">
        <f t="shared" si="2250"/>
        <v>0</v>
      </c>
      <c r="AD249" s="34"/>
      <c r="AE249" s="40">
        <f t="shared" si="2251"/>
        <v>0</v>
      </c>
      <c r="AF249" s="46"/>
      <c r="AG249" s="40">
        <f t="shared" si="2252"/>
        <v>0</v>
      </c>
      <c r="AH249" s="34"/>
      <c r="AI249" s="43">
        <f t="shared" si="2253"/>
        <v>0</v>
      </c>
      <c r="AJ249" s="34"/>
      <c r="AK249" s="43">
        <f t="shared" si="2254"/>
        <v>0</v>
      </c>
      <c r="AL249" s="34"/>
      <c r="AM249" s="43">
        <f t="shared" si="2255"/>
        <v>0</v>
      </c>
      <c r="AN249" s="34"/>
      <c r="AO249" s="43">
        <f t="shared" si="2256"/>
        <v>0</v>
      </c>
      <c r="AP249" s="34"/>
      <c r="AQ249" s="43">
        <f t="shared" si="2257"/>
        <v>0</v>
      </c>
      <c r="AR249" s="34"/>
      <c r="AS249" s="43">
        <f t="shared" si="2258"/>
        <v>0</v>
      </c>
      <c r="AT249" s="34"/>
      <c r="AU249" s="43">
        <f t="shared" si="2259"/>
        <v>0</v>
      </c>
      <c r="AV249" s="34"/>
      <c r="AW249" s="43">
        <f t="shared" si="2260"/>
        <v>0</v>
      </c>
      <c r="AX249" s="34"/>
      <c r="AY249" s="43">
        <f t="shared" si="2261"/>
        <v>0</v>
      </c>
      <c r="AZ249" s="34"/>
      <c r="BA249" s="43">
        <f t="shared" si="2262"/>
        <v>0</v>
      </c>
      <c r="BB249" s="34"/>
      <c r="BC249" s="43">
        <f t="shared" si="2263"/>
        <v>0</v>
      </c>
      <c r="BD249" s="34"/>
      <c r="BE249" s="43">
        <f t="shared" si="2264"/>
        <v>0</v>
      </c>
      <c r="BF249" s="34"/>
      <c r="BG249" s="43">
        <f t="shared" si="2265"/>
        <v>0</v>
      </c>
      <c r="BH249" s="34"/>
      <c r="BI249" s="43">
        <f t="shared" si="2266"/>
        <v>0</v>
      </c>
      <c r="BJ249" s="34"/>
      <c r="BK249" s="43">
        <f t="shared" si="2267"/>
        <v>0</v>
      </c>
      <c r="BL249" s="34"/>
      <c r="BM249" s="43">
        <f t="shared" si="2268"/>
        <v>0</v>
      </c>
      <c r="BN249" s="103"/>
      <c r="BO249" s="43">
        <f t="shared" si="2269"/>
        <v>0</v>
      </c>
      <c r="BP249" s="34"/>
      <c r="BQ249" s="43">
        <f t="shared" si="2270"/>
        <v>0</v>
      </c>
      <c r="BR249" s="34"/>
      <c r="BS249" s="43">
        <f t="shared" si="2271"/>
        <v>0</v>
      </c>
      <c r="BT249" s="40"/>
      <c r="BU249" s="43">
        <f t="shared" si="2272"/>
        <v>0</v>
      </c>
      <c r="BV249" s="34"/>
      <c r="BW249" s="43">
        <f t="shared" si="2273"/>
        <v>0</v>
      </c>
      <c r="BX249" s="34"/>
      <c r="BY249" s="43">
        <f t="shared" si="2274"/>
        <v>0</v>
      </c>
      <c r="BZ249" s="34"/>
      <c r="CA249" s="43">
        <f t="shared" si="2275"/>
        <v>0</v>
      </c>
      <c r="CB249" s="34"/>
      <c r="CC249" s="43">
        <f t="shared" si="2276"/>
        <v>0</v>
      </c>
      <c r="CD249" s="34"/>
      <c r="CE249" s="43">
        <f t="shared" si="2277"/>
        <v>0</v>
      </c>
      <c r="CF249" s="34"/>
      <c r="CG249" s="43">
        <f t="shared" si="2278"/>
        <v>0</v>
      </c>
      <c r="CH249" s="34"/>
      <c r="CI249" s="43">
        <f t="shared" si="2279"/>
        <v>0</v>
      </c>
      <c r="CJ249" s="34"/>
      <c r="CK249" s="43">
        <f t="shared" si="2280"/>
        <v>0</v>
      </c>
      <c r="CL249" s="34"/>
      <c r="CM249" s="43">
        <f t="shared" si="2281"/>
        <v>0</v>
      </c>
      <c r="CN249" s="34"/>
      <c r="CO249" s="43">
        <f t="shared" si="2282"/>
        <v>0</v>
      </c>
      <c r="CP249" s="34"/>
      <c r="CQ249" s="43">
        <f t="shared" si="2283"/>
        <v>0</v>
      </c>
      <c r="CR249" s="34"/>
      <c r="CS249" s="43">
        <f t="shared" si="2284"/>
        <v>0</v>
      </c>
      <c r="CT249" s="34"/>
      <c r="CU249" s="43">
        <f t="shared" si="2285"/>
        <v>0</v>
      </c>
      <c r="CV249" s="34"/>
      <c r="CW249" s="43">
        <f t="shared" si="2286"/>
        <v>0</v>
      </c>
      <c r="CX249" s="40"/>
      <c r="CY249" s="43">
        <f t="shared" si="2287"/>
        <v>0</v>
      </c>
      <c r="CZ249" s="34"/>
      <c r="DA249" s="43">
        <f t="shared" si="2288"/>
        <v>0</v>
      </c>
      <c r="DB249" s="34"/>
      <c r="DC249" s="43">
        <f t="shared" si="2289"/>
        <v>0</v>
      </c>
      <c r="DD249" s="34"/>
      <c r="DE249" s="40">
        <f t="shared" si="2290"/>
        <v>0</v>
      </c>
      <c r="DF249" s="44"/>
      <c r="DG249" s="40">
        <f t="shared" si="2291"/>
        <v>0</v>
      </c>
      <c r="DH249" s="34"/>
      <c r="DI249" s="40">
        <f t="shared" si="2292"/>
        <v>0</v>
      </c>
      <c r="DJ249" s="34"/>
      <c r="DK249" s="40">
        <f t="shared" si="2293"/>
        <v>0</v>
      </c>
      <c r="DL249" s="34"/>
      <c r="DM249" s="41">
        <f t="shared" si="2294"/>
        <v>0</v>
      </c>
      <c r="DN249" s="34"/>
      <c r="DO249" s="41">
        <f t="shared" si="2295"/>
        <v>0</v>
      </c>
      <c r="DP249" s="34"/>
      <c r="DQ249" s="43">
        <f t="shared" si="2296"/>
        <v>0</v>
      </c>
      <c r="DR249" s="34"/>
      <c r="DS249" s="46"/>
      <c r="DT249" s="40"/>
      <c r="DU249" s="41">
        <f t="shared" si="2297"/>
        <v>0</v>
      </c>
      <c r="DV249" s="40">
        <v>27</v>
      </c>
      <c r="DW249" s="41">
        <f t="shared" si="2298"/>
        <v>925895.12399999984</v>
      </c>
      <c r="DX249" s="40"/>
      <c r="DY249" s="46"/>
      <c r="DZ249" s="45"/>
      <c r="EA249" s="45"/>
      <c r="EB249" s="57"/>
      <c r="EC249" s="46">
        <f t="shared" si="2299"/>
        <v>0</v>
      </c>
      <c r="ED249" s="57"/>
      <c r="EE249" s="57"/>
      <c r="EF249" s="57"/>
      <c r="EG249" s="47">
        <f t="shared" si="2300"/>
        <v>0</v>
      </c>
      <c r="EH249" s="57"/>
      <c r="EI249" s="77"/>
      <c r="EJ249" s="77"/>
      <c r="EK249" s="77"/>
      <c r="EL249" s="47"/>
      <c r="EM249" s="77"/>
      <c r="EN249" s="48">
        <f t="shared" si="2301"/>
        <v>27</v>
      </c>
      <c r="EO249" s="48">
        <f t="shared" si="2301"/>
        <v>925895.12399999984</v>
      </c>
    </row>
    <row r="250" spans="1:145" s="141" customFormat="1" ht="30" customHeight="1" x14ac:dyDescent="0.25">
      <c r="A250" s="34"/>
      <c r="B250" s="34">
        <v>197</v>
      </c>
      <c r="C250" s="153" t="s">
        <v>562</v>
      </c>
      <c r="D250" s="100" t="s">
        <v>563</v>
      </c>
      <c r="E250" s="36">
        <v>17622</v>
      </c>
      <c r="F250" s="37">
        <v>1.67</v>
      </c>
      <c r="G250" s="38"/>
      <c r="H250" s="67">
        <v>1</v>
      </c>
      <c r="I250" s="67"/>
      <c r="J250" s="39">
        <v>1.4</v>
      </c>
      <c r="K250" s="39">
        <v>1.68</v>
      </c>
      <c r="L250" s="39">
        <v>2.23</v>
      </c>
      <c r="M250" s="39">
        <v>2.57</v>
      </c>
      <c r="N250" s="34"/>
      <c r="O250" s="41">
        <f t="shared" si="2243"/>
        <v>0</v>
      </c>
      <c r="P250" s="102"/>
      <c r="Q250" s="41">
        <f t="shared" si="2244"/>
        <v>0</v>
      </c>
      <c r="R250" s="34"/>
      <c r="S250" s="41">
        <f t="shared" si="2245"/>
        <v>0</v>
      </c>
      <c r="T250" s="34"/>
      <c r="U250" s="41">
        <f t="shared" si="2246"/>
        <v>0</v>
      </c>
      <c r="V250" s="34"/>
      <c r="W250" s="41">
        <f t="shared" si="2247"/>
        <v>0</v>
      </c>
      <c r="X250" s="34"/>
      <c r="Y250" s="41">
        <f t="shared" si="2248"/>
        <v>0</v>
      </c>
      <c r="Z250" s="34"/>
      <c r="AA250" s="41">
        <f t="shared" si="2249"/>
        <v>0</v>
      </c>
      <c r="AB250" s="34"/>
      <c r="AC250" s="41">
        <f t="shared" si="2250"/>
        <v>0</v>
      </c>
      <c r="AD250" s="34"/>
      <c r="AE250" s="40">
        <f t="shared" si="2251"/>
        <v>0</v>
      </c>
      <c r="AF250" s="46"/>
      <c r="AG250" s="40">
        <f t="shared" si="2252"/>
        <v>0</v>
      </c>
      <c r="AH250" s="34"/>
      <c r="AI250" s="43">
        <f t="shared" si="2253"/>
        <v>0</v>
      </c>
      <c r="AJ250" s="34"/>
      <c r="AK250" s="43">
        <f t="shared" si="2254"/>
        <v>0</v>
      </c>
      <c r="AL250" s="34"/>
      <c r="AM250" s="43">
        <f t="shared" si="2255"/>
        <v>0</v>
      </c>
      <c r="AN250" s="34"/>
      <c r="AO250" s="43">
        <f t="shared" si="2256"/>
        <v>0</v>
      </c>
      <c r="AP250" s="34"/>
      <c r="AQ250" s="43">
        <f t="shared" si="2257"/>
        <v>0</v>
      </c>
      <c r="AR250" s="34"/>
      <c r="AS250" s="43">
        <f t="shared" si="2258"/>
        <v>0</v>
      </c>
      <c r="AT250" s="34"/>
      <c r="AU250" s="43">
        <f t="shared" si="2259"/>
        <v>0</v>
      </c>
      <c r="AV250" s="34"/>
      <c r="AW250" s="43">
        <f t="shared" si="2260"/>
        <v>0</v>
      </c>
      <c r="AX250" s="34"/>
      <c r="AY250" s="43">
        <f t="shared" si="2261"/>
        <v>0</v>
      </c>
      <c r="AZ250" s="34"/>
      <c r="BA250" s="43">
        <f t="shared" si="2262"/>
        <v>0</v>
      </c>
      <c r="BB250" s="34"/>
      <c r="BC250" s="43">
        <f t="shared" si="2263"/>
        <v>0</v>
      </c>
      <c r="BD250" s="34"/>
      <c r="BE250" s="43">
        <f t="shared" si="2264"/>
        <v>0</v>
      </c>
      <c r="BF250" s="34"/>
      <c r="BG250" s="43">
        <f t="shared" si="2265"/>
        <v>0</v>
      </c>
      <c r="BH250" s="34"/>
      <c r="BI250" s="43">
        <f t="shared" si="2266"/>
        <v>0</v>
      </c>
      <c r="BJ250" s="34"/>
      <c r="BK250" s="43">
        <f t="shared" si="2267"/>
        <v>0</v>
      </c>
      <c r="BL250" s="34"/>
      <c r="BM250" s="43">
        <f t="shared" si="2268"/>
        <v>0</v>
      </c>
      <c r="BN250" s="103"/>
      <c r="BO250" s="43">
        <f t="shared" si="2269"/>
        <v>0</v>
      </c>
      <c r="BP250" s="34"/>
      <c r="BQ250" s="43">
        <f t="shared" si="2270"/>
        <v>0</v>
      </c>
      <c r="BR250" s="34"/>
      <c r="BS250" s="43">
        <f t="shared" si="2271"/>
        <v>0</v>
      </c>
      <c r="BT250" s="40"/>
      <c r="BU250" s="43">
        <f t="shared" si="2272"/>
        <v>0</v>
      </c>
      <c r="BV250" s="34"/>
      <c r="BW250" s="43">
        <f t="shared" si="2273"/>
        <v>0</v>
      </c>
      <c r="BX250" s="34"/>
      <c r="BY250" s="43">
        <f t="shared" si="2274"/>
        <v>0</v>
      </c>
      <c r="BZ250" s="34"/>
      <c r="CA250" s="43">
        <f t="shared" si="2275"/>
        <v>0</v>
      </c>
      <c r="CB250" s="34"/>
      <c r="CC250" s="43">
        <f t="shared" si="2276"/>
        <v>0</v>
      </c>
      <c r="CD250" s="34"/>
      <c r="CE250" s="43">
        <f t="shared" si="2277"/>
        <v>0</v>
      </c>
      <c r="CF250" s="34"/>
      <c r="CG250" s="43">
        <f t="shared" si="2278"/>
        <v>0</v>
      </c>
      <c r="CH250" s="34"/>
      <c r="CI250" s="43">
        <f t="shared" si="2279"/>
        <v>0</v>
      </c>
      <c r="CJ250" s="34"/>
      <c r="CK250" s="43">
        <f t="shared" si="2280"/>
        <v>0</v>
      </c>
      <c r="CL250" s="34"/>
      <c r="CM250" s="43">
        <f t="shared" si="2281"/>
        <v>0</v>
      </c>
      <c r="CN250" s="34"/>
      <c r="CO250" s="43">
        <f t="shared" si="2282"/>
        <v>0</v>
      </c>
      <c r="CP250" s="34"/>
      <c r="CQ250" s="43">
        <f t="shared" si="2283"/>
        <v>0</v>
      </c>
      <c r="CR250" s="34"/>
      <c r="CS250" s="43">
        <f t="shared" si="2284"/>
        <v>0</v>
      </c>
      <c r="CT250" s="34"/>
      <c r="CU250" s="43">
        <f t="shared" si="2285"/>
        <v>0</v>
      </c>
      <c r="CV250" s="34"/>
      <c r="CW250" s="43">
        <f t="shared" si="2286"/>
        <v>0</v>
      </c>
      <c r="CX250" s="40"/>
      <c r="CY250" s="43">
        <f t="shared" si="2287"/>
        <v>0</v>
      </c>
      <c r="CZ250" s="34"/>
      <c r="DA250" s="43">
        <f t="shared" si="2288"/>
        <v>0</v>
      </c>
      <c r="DB250" s="34"/>
      <c r="DC250" s="43">
        <f t="shared" si="2289"/>
        <v>0</v>
      </c>
      <c r="DD250" s="34"/>
      <c r="DE250" s="40">
        <f t="shared" si="2290"/>
        <v>0</v>
      </c>
      <c r="DF250" s="44"/>
      <c r="DG250" s="40">
        <f t="shared" si="2291"/>
        <v>0</v>
      </c>
      <c r="DH250" s="34"/>
      <c r="DI250" s="40">
        <f t="shared" si="2292"/>
        <v>0</v>
      </c>
      <c r="DJ250" s="34"/>
      <c r="DK250" s="40">
        <f t="shared" si="2293"/>
        <v>0</v>
      </c>
      <c r="DL250" s="34"/>
      <c r="DM250" s="41">
        <f t="shared" si="2294"/>
        <v>0</v>
      </c>
      <c r="DN250" s="34"/>
      <c r="DO250" s="41">
        <f t="shared" si="2295"/>
        <v>0</v>
      </c>
      <c r="DP250" s="34"/>
      <c r="DQ250" s="43">
        <f t="shared" si="2296"/>
        <v>0</v>
      </c>
      <c r="DR250" s="34"/>
      <c r="DS250" s="46"/>
      <c r="DT250" s="40"/>
      <c r="DU250" s="41">
        <f t="shared" si="2297"/>
        <v>0</v>
      </c>
      <c r="DV250" s="40">
        <v>1</v>
      </c>
      <c r="DW250" s="41">
        <f t="shared" si="2298"/>
        <v>41200.235999999997</v>
      </c>
      <c r="DX250" s="40"/>
      <c r="DY250" s="46"/>
      <c r="DZ250" s="45"/>
      <c r="EA250" s="45"/>
      <c r="EB250" s="57"/>
      <c r="EC250" s="46">
        <f t="shared" si="2299"/>
        <v>0</v>
      </c>
      <c r="ED250" s="57"/>
      <c r="EE250" s="57"/>
      <c r="EF250" s="57"/>
      <c r="EG250" s="47">
        <f t="shared" si="2300"/>
        <v>0</v>
      </c>
      <c r="EH250" s="57"/>
      <c r="EI250" s="77"/>
      <c r="EJ250" s="77"/>
      <c r="EK250" s="77"/>
      <c r="EL250" s="47"/>
      <c r="EM250" s="77"/>
      <c r="EN250" s="48">
        <f t="shared" si="2301"/>
        <v>1</v>
      </c>
      <c r="EO250" s="48">
        <f t="shared" si="2301"/>
        <v>41200.235999999997</v>
      </c>
    </row>
    <row r="251" spans="1:145" s="141" customFormat="1" ht="45" customHeight="1" x14ac:dyDescent="0.25">
      <c r="A251" s="34"/>
      <c r="B251" s="34">
        <v>198</v>
      </c>
      <c r="C251" s="153" t="s">
        <v>564</v>
      </c>
      <c r="D251" s="100" t="s">
        <v>565</v>
      </c>
      <c r="E251" s="36">
        <v>17622</v>
      </c>
      <c r="F251" s="37">
        <v>0.85</v>
      </c>
      <c r="G251" s="38"/>
      <c r="H251" s="67">
        <v>1</v>
      </c>
      <c r="I251" s="67"/>
      <c r="J251" s="39">
        <v>1.4</v>
      </c>
      <c r="K251" s="39">
        <v>1.68</v>
      </c>
      <c r="L251" s="39">
        <v>2.23</v>
      </c>
      <c r="M251" s="39">
        <v>2.57</v>
      </c>
      <c r="N251" s="34"/>
      <c r="O251" s="41">
        <f t="shared" si="2243"/>
        <v>0</v>
      </c>
      <c r="P251" s="102"/>
      <c r="Q251" s="41">
        <f t="shared" si="2244"/>
        <v>0</v>
      </c>
      <c r="R251" s="34"/>
      <c r="S251" s="41">
        <f t="shared" si="2245"/>
        <v>0</v>
      </c>
      <c r="T251" s="34"/>
      <c r="U251" s="41">
        <f t="shared" si="2246"/>
        <v>0</v>
      </c>
      <c r="V251" s="34"/>
      <c r="W251" s="41">
        <f t="shared" si="2247"/>
        <v>0</v>
      </c>
      <c r="X251" s="34"/>
      <c r="Y251" s="41">
        <f t="shared" si="2248"/>
        <v>0</v>
      </c>
      <c r="Z251" s="34"/>
      <c r="AA251" s="41">
        <f t="shared" si="2249"/>
        <v>0</v>
      </c>
      <c r="AB251" s="34"/>
      <c r="AC251" s="41">
        <f t="shared" si="2250"/>
        <v>0</v>
      </c>
      <c r="AD251" s="34"/>
      <c r="AE251" s="40">
        <f t="shared" si="2251"/>
        <v>0</v>
      </c>
      <c r="AF251" s="46"/>
      <c r="AG251" s="40">
        <f t="shared" si="2252"/>
        <v>0</v>
      </c>
      <c r="AH251" s="34"/>
      <c r="AI251" s="43">
        <f t="shared" si="2253"/>
        <v>0</v>
      </c>
      <c r="AJ251" s="34"/>
      <c r="AK251" s="43">
        <f t="shared" si="2254"/>
        <v>0</v>
      </c>
      <c r="AL251" s="34"/>
      <c r="AM251" s="43">
        <f t="shared" si="2255"/>
        <v>0</v>
      </c>
      <c r="AN251" s="34"/>
      <c r="AO251" s="43">
        <f t="shared" si="2256"/>
        <v>0</v>
      </c>
      <c r="AP251" s="34"/>
      <c r="AQ251" s="43">
        <f t="shared" si="2257"/>
        <v>0</v>
      </c>
      <c r="AR251" s="34"/>
      <c r="AS251" s="43">
        <f t="shared" si="2258"/>
        <v>0</v>
      </c>
      <c r="AT251" s="34"/>
      <c r="AU251" s="43">
        <f t="shared" si="2259"/>
        <v>0</v>
      </c>
      <c r="AV251" s="34"/>
      <c r="AW251" s="43">
        <f t="shared" si="2260"/>
        <v>0</v>
      </c>
      <c r="AX251" s="34"/>
      <c r="AY251" s="43">
        <f t="shared" si="2261"/>
        <v>0</v>
      </c>
      <c r="AZ251" s="34"/>
      <c r="BA251" s="43">
        <f t="shared" si="2262"/>
        <v>0</v>
      </c>
      <c r="BB251" s="34"/>
      <c r="BC251" s="43">
        <f t="shared" si="2263"/>
        <v>0</v>
      </c>
      <c r="BD251" s="34"/>
      <c r="BE251" s="43">
        <f t="shared" si="2264"/>
        <v>0</v>
      </c>
      <c r="BF251" s="34"/>
      <c r="BG251" s="43">
        <f t="shared" si="2265"/>
        <v>0</v>
      </c>
      <c r="BH251" s="34"/>
      <c r="BI251" s="43">
        <f t="shared" si="2266"/>
        <v>0</v>
      </c>
      <c r="BJ251" s="34"/>
      <c r="BK251" s="43">
        <f t="shared" si="2267"/>
        <v>0</v>
      </c>
      <c r="BL251" s="34"/>
      <c r="BM251" s="43">
        <f t="shared" si="2268"/>
        <v>0</v>
      </c>
      <c r="BN251" s="103"/>
      <c r="BO251" s="43">
        <f t="shared" si="2269"/>
        <v>0</v>
      </c>
      <c r="BP251" s="34"/>
      <c r="BQ251" s="43">
        <f t="shared" si="2270"/>
        <v>0</v>
      </c>
      <c r="BR251" s="34"/>
      <c r="BS251" s="43">
        <f t="shared" si="2271"/>
        <v>0</v>
      </c>
      <c r="BT251" s="40"/>
      <c r="BU251" s="43">
        <f t="shared" si="2272"/>
        <v>0</v>
      </c>
      <c r="BV251" s="34"/>
      <c r="BW251" s="43">
        <f t="shared" si="2273"/>
        <v>0</v>
      </c>
      <c r="BX251" s="34"/>
      <c r="BY251" s="43">
        <f t="shared" si="2274"/>
        <v>0</v>
      </c>
      <c r="BZ251" s="34"/>
      <c r="CA251" s="43">
        <f t="shared" si="2275"/>
        <v>0</v>
      </c>
      <c r="CB251" s="34"/>
      <c r="CC251" s="43">
        <f t="shared" si="2276"/>
        <v>0</v>
      </c>
      <c r="CD251" s="34"/>
      <c r="CE251" s="43">
        <f t="shared" si="2277"/>
        <v>0</v>
      </c>
      <c r="CF251" s="34"/>
      <c r="CG251" s="43">
        <f t="shared" si="2278"/>
        <v>0</v>
      </c>
      <c r="CH251" s="34"/>
      <c r="CI251" s="43">
        <f t="shared" si="2279"/>
        <v>0</v>
      </c>
      <c r="CJ251" s="34"/>
      <c r="CK251" s="43">
        <f t="shared" si="2280"/>
        <v>0</v>
      </c>
      <c r="CL251" s="34"/>
      <c r="CM251" s="43">
        <f t="shared" si="2281"/>
        <v>0</v>
      </c>
      <c r="CN251" s="34"/>
      <c r="CO251" s="43">
        <f t="shared" si="2282"/>
        <v>0</v>
      </c>
      <c r="CP251" s="34"/>
      <c r="CQ251" s="43">
        <f t="shared" si="2283"/>
        <v>0</v>
      </c>
      <c r="CR251" s="34"/>
      <c r="CS251" s="43">
        <f t="shared" si="2284"/>
        <v>0</v>
      </c>
      <c r="CT251" s="34"/>
      <c r="CU251" s="43">
        <f t="shared" si="2285"/>
        <v>0</v>
      </c>
      <c r="CV251" s="34"/>
      <c r="CW251" s="43">
        <f t="shared" si="2286"/>
        <v>0</v>
      </c>
      <c r="CX251" s="40"/>
      <c r="CY251" s="43">
        <f t="shared" si="2287"/>
        <v>0</v>
      </c>
      <c r="CZ251" s="34"/>
      <c r="DA251" s="43">
        <f t="shared" si="2288"/>
        <v>0</v>
      </c>
      <c r="DB251" s="34">
        <v>10</v>
      </c>
      <c r="DC251" s="43">
        <f t="shared" si="2289"/>
        <v>251642.16</v>
      </c>
      <c r="DD251" s="34"/>
      <c r="DE251" s="40">
        <f t="shared" si="2290"/>
        <v>0</v>
      </c>
      <c r="DF251" s="44"/>
      <c r="DG251" s="40">
        <f t="shared" si="2291"/>
        <v>0</v>
      </c>
      <c r="DH251" s="34"/>
      <c r="DI251" s="40">
        <f t="shared" si="2292"/>
        <v>0</v>
      </c>
      <c r="DJ251" s="34"/>
      <c r="DK251" s="40">
        <f t="shared" si="2293"/>
        <v>0</v>
      </c>
      <c r="DL251" s="34"/>
      <c r="DM251" s="41">
        <f t="shared" si="2294"/>
        <v>0</v>
      </c>
      <c r="DN251" s="34"/>
      <c r="DO251" s="41">
        <f t="shared" si="2295"/>
        <v>0</v>
      </c>
      <c r="DP251" s="34"/>
      <c r="DQ251" s="43">
        <f t="shared" si="2296"/>
        <v>0</v>
      </c>
      <c r="DR251" s="34"/>
      <c r="DS251" s="46"/>
      <c r="DT251" s="40"/>
      <c r="DU251" s="41">
        <f t="shared" si="2297"/>
        <v>0</v>
      </c>
      <c r="DV251" s="40">
        <v>277</v>
      </c>
      <c r="DW251" s="41">
        <f t="shared" si="2298"/>
        <v>5808739.8599999994</v>
      </c>
      <c r="DX251" s="40"/>
      <c r="DY251" s="46"/>
      <c r="DZ251" s="45"/>
      <c r="EA251" s="45"/>
      <c r="EB251" s="57"/>
      <c r="EC251" s="46">
        <f t="shared" si="2299"/>
        <v>0</v>
      </c>
      <c r="ED251" s="57"/>
      <c r="EE251" s="57"/>
      <c r="EF251" s="57"/>
      <c r="EG251" s="47">
        <f t="shared" si="2300"/>
        <v>0</v>
      </c>
      <c r="EH251" s="77"/>
      <c r="EI251" s="77"/>
      <c r="EJ251" s="77"/>
      <c r="EK251" s="77"/>
      <c r="EL251" s="47"/>
      <c r="EM251" s="77"/>
      <c r="EN251" s="48">
        <f t="shared" si="2301"/>
        <v>287</v>
      </c>
      <c r="EO251" s="48">
        <f t="shared" si="2301"/>
        <v>6060382.0199999996</v>
      </c>
    </row>
    <row r="252" spans="1:145" s="141" customFormat="1" ht="45" customHeight="1" x14ac:dyDescent="0.25">
      <c r="A252" s="34"/>
      <c r="B252" s="34">
        <v>199</v>
      </c>
      <c r="C252" s="153" t="s">
        <v>566</v>
      </c>
      <c r="D252" s="100" t="s">
        <v>567</v>
      </c>
      <c r="E252" s="36">
        <v>17622</v>
      </c>
      <c r="F252" s="37">
        <v>1.0900000000000001</v>
      </c>
      <c r="G252" s="38"/>
      <c r="H252" s="67">
        <v>1</v>
      </c>
      <c r="I252" s="67"/>
      <c r="J252" s="39">
        <v>1.4</v>
      </c>
      <c r="K252" s="39">
        <v>1.68</v>
      </c>
      <c r="L252" s="39">
        <v>2.23</v>
      </c>
      <c r="M252" s="39">
        <v>2.57</v>
      </c>
      <c r="N252" s="34"/>
      <c r="O252" s="41">
        <f t="shared" si="2243"/>
        <v>0</v>
      </c>
      <c r="P252" s="102"/>
      <c r="Q252" s="41">
        <f t="shared" si="2244"/>
        <v>0</v>
      </c>
      <c r="R252" s="34"/>
      <c r="S252" s="41">
        <f t="shared" si="2245"/>
        <v>0</v>
      </c>
      <c r="T252" s="34"/>
      <c r="U252" s="41">
        <f t="shared" si="2246"/>
        <v>0</v>
      </c>
      <c r="V252" s="34"/>
      <c r="W252" s="41">
        <f t="shared" si="2247"/>
        <v>0</v>
      </c>
      <c r="X252" s="34"/>
      <c r="Y252" s="41">
        <f t="shared" si="2248"/>
        <v>0</v>
      </c>
      <c r="Z252" s="34"/>
      <c r="AA252" s="41">
        <f t="shared" si="2249"/>
        <v>0</v>
      </c>
      <c r="AB252" s="34"/>
      <c r="AC252" s="41">
        <f t="shared" si="2250"/>
        <v>0</v>
      </c>
      <c r="AD252" s="34"/>
      <c r="AE252" s="40">
        <f t="shared" si="2251"/>
        <v>0</v>
      </c>
      <c r="AF252" s="46"/>
      <c r="AG252" s="40">
        <f t="shared" si="2252"/>
        <v>0</v>
      </c>
      <c r="AH252" s="34"/>
      <c r="AI252" s="43">
        <f t="shared" si="2253"/>
        <v>0</v>
      </c>
      <c r="AJ252" s="34"/>
      <c r="AK252" s="43">
        <f t="shared" si="2254"/>
        <v>0</v>
      </c>
      <c r="AL252" s="34"/>
      <c r="AM252" s="43">
        <f t="shared" si="2255"/>
        <v>0</v>
      </c>
      <c r="AN252" s="34"/>
      <c r="AO252" s="43">
        <f t="shared" si="2256"/>
        <v>0</v>
      </c>
      <c r="AP252" s="34"/>
      <c r="AQ252" s="43">
        <f t="shared" si="2257"/>
        <v>0</v>
      </c>
      <c r="AR252" s="34"/>
      <c r="AS252" s="43">
        <f t="shared" si="2258"/>
        <v>0</v>
      </c>
      <c r="AT252" s="34"/>
      <c r="AU252" s="43">
        <f t="shared" si="2259"/>
        <v>0</v>
      </c>
      <c r="AV252" s="34"/>
      <c r="AW252" s="43">
        <f t="shared" si="2260"/>
        <v>0</v>
      </c>
      <c r="AX252" s="34"/>
      <c r="AY252" s="43">
        <f t="shared" si="2261"/>
        <v>0</v>
      </c>
      <c r="AZ252" s="34"/>
      <c r="BA252" s="43">
        <f t="shared" si="2262"/>
        <v>0</v>
      </c>
      <c r="BB252" s="34"/>
      <c r="BC252" s="43">
        <f t="shared" si="2263"/>
        <v>0</v>
      </c>
      <c r="BD252" s="34"/>
      <c r="BE252" s="43">
        <f t="shared" si="2264"/>
        <v>0</v>
      </c>
      <c r="BF252" s="34"/>
      <c r="BG252" s="43">
        <f t="shared" si="2265"/>
        <v>0</v>
      </c>
      <c r="BH252" s="34"/>
      <c r="BI252" s="43">
        <f t="shared" si="2266"/>
        <v>0</v>
      </c>
      <c r="BJ252" s="34"/>
      <c r="BK252" s="43">
        <f t="shared" si="2267"/>
        <v>0</v>
      </c>
      <c r="BL252" s="34"/>
      <c r="BM252" s="43">
        <f t="shared" si="2268"/>
        <v>0</v>
      </c>
      <c r="BN252" s="103"/>
      <c r="BO252" s="43">
        <f t="shared" si="2269"/>
        <v>0</v>
      </c>
      <c r="BP252" s="34"/>
      <c r="BQ252" s="43">
        <f t="shared" si="2270"/>
        <v>0</v>
      </c>
      <c r="BR252" s="34"/>
      <c r="BS252" s="43">
        <f t="shared" si="2271"/>
        <v>0</v>
      </c>
      <c r="BT252" s="40"/>
      <c r="BU252" s="43">
        <f t="shared" si="2272"/>
        <v>0</v>
      </c>
      <c r="BV252" s="34"/>
      <c r="BW252" s="43">
        <f t="shared" si="2273"/>
        <v>0</v>
      </c>
      <c r="BX252" s="34"/>
      <c r="BY252" s="43">
        <f t="shared" si="2274"/>
        <v>0</v>
      </c>
      <c r="BZ252" s="34"/>
      <c r="CA252" s="43">
        <f t="shared" si="2275"/>
        <v>0</v>
      </c>
      <c r="CB252" s="34"/>
      <c r="CC252" s="43">
        <f t="shared" si="2276"/>
        <v>0</v>
      </c>
      <c r="CD252" s="34"/>
      <c r="CE252" s="43">
        <f t="shared" si="2277"/>
        <v>0</v>
      </c>
      <c r="CF252" s="34"/>
      <c r="CG252" s="43">
        <f t="shared" si="2278"/>
        <v>0</v>
      </c>
      <c r="CH252" s="34"/>
      <c r="CI252" s="43">
        <f t="shared" si="2279"/>
        <v>0</v>
      </c>
      <c r="CJ252" s="34"/>
      <c r="CK252" s="43">
        <f t="shared" si="2280"/>
        <v>0</v>
      </c>
      <c r="CL252" s="34"/>
      <c r="CM252" s="43">
        <f t="shared" si="2281"/>
        <v>0</v>
      </c>
      <c r="CN252" s="34"/>
      <c r="CO252" s="43">
        <f t="shared" si="2282"/>
        <v>0</v>
      </c>
      <c r="CP252" s="34"/>
      <c r="CQ252" s="43">
        <f t="shared" si="2283"/>
        <v>0</v>
      </c>
      <c r="CR252" s="34"/>
      <c r="CS252" s="43">
        <f t="shared" si="2284"/>
        <v>0</v>
      </c>
      <c r="CT252" s="34"/>
      <c r="CU252" s="43">
        <f t="shared" si="2285"/>
        <v>0</v>
      </c>
      <c r="CV252" s="34"/>
      <c r="CW252" s="43">
        <f t="shared" si="2286"/>
        <v>0</v>
      </c>
      <c r="CX252" s="40"/>
      <c r="CY252" s="43">
        <f t="shared" si="2287"/>
        <v>0</v>
      </c>
      <c r="CZ252" s="34"/>
      <c r="DA252" s="43">
        <f t="shared" si="2288"/>
        <v>0</v>
      </c>
      <c r="DB252" s="34"/>
      <c r="DC252" s="43">
        <f t="shared" si="2289"/>
        <v>0</v>
      </c>
      <c r="DD252" s="34"/>
      <c r="DE252" s="40">
        <f t="shared" si="2290"/>
        <v>0</v>
      </c>
      <c r="DF252" s="44"/>
      <c r="DG252" s="40">
        <f t="shared" si="2291"/>
        <v>0</v>
      </c>
      <c r="DH252" s="34"/>
      <c r="DI252" s="40">
        <f t="shared" si="2292"/>
        <v>0</v>
      </c>
      <c r="DJ252" s="34"/>
      <c r="DK252" s="40">
        <f t="shared" si="2293"/>
        <v>0</v>
      </c>
      <c r="DL252" s="34"/>
      <c r="DM252" s="41">
        <f t="shared" si="2294"/>
        <v>0</v>
      </c>
      <c r="DN252" s="34"/>
      <c r="DO252" s="41">
        <f t="shared" si="2295"/>
        <v>0</v>
      </c>
      <c r="DP252" s="34"/>
      <c r="DQ252" s="43">
        <f t="shared" si="2296"/>
        <v>0</v>
      </c>
      <c r="DR252" s="34"/>
      <c r="DS252" s="46"/>
      <c r="DT252" s="40"/>
      <c r="DU252" s="41">
        <f t="shared" si="2297"/>
        <v>0</v>
      </c>
      <c r="DV252" s="40">
        <v>73</v>
      </c>
      <c r="DW252" s="41">
        <f t="shared" si="2298"/>
        <v>1963055.5559999999</v>
      </c>
      <c r="DX252" s="40"/>
      <c r="DY252" s="46"/>
      <c r="DZ252" s="45"/>
      <c r="EA252" s="45"/>
      <c r="EB252" s="57"/>
      <c r="EC252" s="46">
        <f t="shared" si="2299"/>
        <v>0</v>
      </c>
      <c r="ED252" s="57"/>
      <c r="EE252" s="57"/>
      <c r="EF252" s="57"/>
      <c r="EG252" s="47">
        <f t="shared" si="2300"/>
        <v>0</v>
      </c>
      <c r="EH252" s="77"/>
      <c r="EI252" s="77"/>
      <c r="EJ252" s="77"/>
      <c r="EK252" s="77"/>
      <c r="EL252" s="47"/>
      <c r="EM252" s="77"/>
      <c r="EN252" s="48">
        <f t="shared" si="2301"/>
        <v>73</v>
      </c>
      <c r="EO252" s="48">
        <f t="shared" si="2301"/>
        <v>1963055.5559999999</v>
      </c>
    </row>
    <row r="253" spans="1:145" ht="45" customHeight="1" x14ac:dyDescent="0.25">
      <c r="A253" s="34"/>
      <c r="B253" s="34">
        <v>200</v>
      </c>
      <c r="C253" s="153" t="s">
        <v>568</v>
      </c>
      <c r="D253" s="100" t="s">
        <v>569</v>
      </c>
      <c r="E253" s="36">
        <v>17622</v>
      </c>
      <c r="F253" s="37">
        <v>1.5</v>
      </c>
      <c r="G253" s="38"/>
      <c r="H253" s="67">
        <v>1</v>
      </c>
      <c r="I253" s="67"/>
      <c r="J253" s="39">
        <v>1.4</v>
      </c>
      <c r="K253" s="39">
        <v>1.68</v>
      </c>
      <c r="L253" s="39">
        <v>2.23</v>
      </c>
      <c r="M253" s="39">
        <v>2.57</v>
      </c>
      <c r="N253" s="34"/>
      <c r="O253" s="41">
        <f t="shared" si="2243"/>
        <v>0</v>
      </c>
      <c r="P253" s="102"/>
      <c r="Q253" s="41">
        <f t="shared" si="2244"/>
        <v>0</v>
      </c>
      <c r="R253" s="34"/>
      <c r="S253" s="41">
        <f t="shared" si="2245"/>
        <v>0</v>
      </c>
      <c r="T253" s="34"/>
      <c r="U253" s="41">
        <f t="shared" si="2246"/>
        <v>0</v>
      </c>
      <c r="V253" s="34"/>
      <c r="W253" s="41">
        <f t="shared" si="2247"/>
        <v>0</v>
      </c>
      <c r="X253" s="34"/>
      <c r="Y253" s="41">
        <f t="shared" si="2248"/>
        <v>0</v>
      </c>
      <c r="Z253" s="34"/>
      <c r="AA253" s="41">
        <f t="shared" si="2249"/>
        <v>0</v>
      </c>
      <c r="AB253" s="34"/>
      <c r="AC253" s="41">
        <f t="shared" si="2250"/>
        <v>0</v>
      </c>
      <c r="AD253" s="34"/>
      <c r="AE253" s="40">
        <f t="shared" si="2251"/>
        <v>0</v>
      </c>
      <c r="AF253" s="46"/>
      <c r="AG253" s="40">
        <f t="shared" si="2252"/>
        <v>0</v>
      </c>
      <c r="AH253" s="34"/>
      <c r="AI253" s="43">
        <f t="shared" si="2253"/>
        <v>0</v>
      </c>
      <c r="AJ253" s="34"/>
      <c r="AK253" s="43">
        <f t="shared" si="2254"/>
        <v>0</v>
      </c>
      <c r="AL253" s="34"/>
      <c r="AM253" s="43">
        <f t="shared" si="2255"/>
        <v>0</v>
      </c>
      <c r="AN253" s="34"/>
      <c r="AO253" s="43">
        <f t="shared" si="2256"/>
        <v>0</v>
      </c>
      <c r="AP253" s="34"/>
      <c r="AQ253" s="43">
        <f t="shared" si="2257"/>
        <v>0</v>
      </c>
      <c r="AR253" s="34"/>
      <c r="AS253" s="43">
        <f t="shared" si="2258"/>
        <v>0</v>
      </c>
      <c r="AT253" s="34"/>
      <c r="AU253" s="43">
        <f t="shared" si="2259"/>
        <v>0</v>
      </c>
      <c r="AV253" s="34"/>
      <c r="AW253" s="43">
        <f t="shared" si="2260"/>
        <v>0</v>
      </c>
      <c r="AX253" s="34"/>
      <c r="AY253" s="43">
        <f t="shared" si="2261"/>
        <v>0</v>
      </c>
      <c r="AZ253" s="34"/>
      <c r="BA253" s="43">
        <f t="shared" si="2262"/>
        <v>0</v>
      </c>
      <c r="BB253" s="34"/>
      <c r="BC253" s="43">
        <f t="shared" si="2263"/>
        <v>0</v>
      </c>
      <c r="BD253" s="34"/>
      <c r="BE253" s="43">
        <f t="shared" si="2264"/>
        <v>0</v>
      </c>
      <c r="BF253" s="34"/>
      <c r="BG253" s="43">
        <f t="shared" si="2265"/>
        <v>0</v>
      </c>
      <c r="BH253" s="34"/>
      <c r="BI253" s="43">
        <f t="shared" si="2266"/>
        <v>0</v>
      </c>
      <c r="BJ253" s="34"/>
      <c r="BK253" s="43">
        <f t="shared" si="2267"/>
        <v>0</v>
      </c>
      <c r="BL253" s="34"/>
      <c r="BM253" s="43">
        <f t="shared" si="2268"/>
        <v>0</v>
      </c>
      <c r="BN253" s="103"/>
      <c r="BO253" s="43">
        <f t="shared" si="2269"/>
        <v>0</v>
      </c>
      <c r="BP253" s="34"/>
      <c r="BQ253" s="43">
        <f t="shared" si="2270"/>
        <v>0</v>
      </c>
      <c r="BR253" s="34"/>
      <c r="BS253" s="43">
        <f t="shared" si="2271"/>
        <v>0</v>
      </c>
      <c r="BT253" s="40"/>
      <c r="BU253" s="43">
        <f t="shared" si="2272"/>
        <v>0</v>
      </c>
      <c r="BV253" s="34"/>
      <c r="BW253" s="43">
        <f t="shared" si="2273"/>
        <v>0</v>
      </c>
      <c r="BX253" s="34"/>
      <c r="BY253" s="43">
        <f t="shared" si="2274"/>
        <v>0</v>
      </c>
      <c r="BZ253" s="34"/>
      <c r="CA253" s="43">
        <f t="shared" si="2275"/>
        <v>0</v>
      </c>
      <c r="CB253" s="34"/>
      <c r="CC253" s="43">
        <f t="shared" si="2276"/>
        <v>0</v>
      </c>
      <c r="CD253" s="34"/>
      <c r="CE253" s="43">
        <f t="shared" si="2277"/>
        <v>0</v>
      </c>
      <c r="CF253" s="34"/>
      <c r="CG253" s="43">
        <f t="shared" si="2278"/>
        <v>0</v>
      </c>
      <c r="CH253" s="34"/>
      <c r="CI253" s="43">
        <f t="shared" si="2279"/>
        <v>0</v>
      </c>
      <c r="CJ253" s="34"/>
      <c r="CK253" s="43">
        <f t="shared" si="2280"/>
        <v>0</v>
      </c>
      <c r="CL253" s="34"/>
      <c r="CM253" s="43">
        <f t="shared" si="2281"/>
        <v>0</v>
      </c>
      <c r="CN253" s="34"/>
      <c r="CO253" s="43">
        <f t="shared" si="2282"/>
        <v>0</v>
      </c>
      <c r="CP253" s="34"/>
      <c r="CQ253" s="43">
        <f t="shared" si="2283"/>
        <v>0</v>
      </c>
      <c r="CR253" s="34"/>
      <c r="CS253" s="43">
        <f t="shared" si="2284"/>
        <v>0</v>
      </c>
      <c r="CT253" s="34"/>
      <c r="CU253" s="43">
        <f t="shared" si="2285"/>
        <v>0</v>
      </c>
      <c r="CV253" s="34"/>
      <c r="CW253" s="43">
        <f t="shared" si="2286"/>
        <v>0</v>
      </c>
      <c r="CX253" s="40"/>
      <c r="CY253" s="43">
        <f t="shared" si="2287"/>
        <v>0</v>
      </c>
      <c r="CZ253" s="34"/>
      <c r="DA253" s="43">
        <f t="shared" si="2288"/>
        <v>0</v>
      </c>
      <c r="DB253" s="34"/>
      <c r="DC253" s="43">
        <f t="shared" si="2289"/>
        <v>0</v>
      </c>
      <c r="DD253" s="34"/>
      <c r="DE253" s="40">
        <f t="shared" si="2290"/>
        <v>0</v>
      </c>
      <c r="DF253" s="44"/>
      <c r="DG253" s="40">
        <f t="shared" si="2291"/>
        <v>0</v>
      </c>
      <c r="DH253" s="34"/>
      <c r="DI253" s="40">
        <f t="shared" si="2292"/>
        <v>0</v>
      </c>
      <c r="DJ253" s="34"/>
      <c r="DK253" s="40">
        <f t="shared" si="2293"/>
        <v>0</v>
      </c>
      <c r="DL253" s="34"/>
      <c r="DM253" s="41">
        <f t="shared" si="2294"/>
        <v>0</v>
      </c>
      <c r="DN253" s="34"/>
      <c r="DO253" s="41">
        <f t="shared" si="2295"/>
        <v>0</v>
      </c>
      <c r="DP253" s="34"/>
      <c r="DQ253" s="43">
        <f t="shared" si="2296"/>
        <v>0</v>
      </c>
      <c r="DR253" s="34"/>
      <c r="DS253" s="46"/>
      <c r="DT253" s="40"/>
      <c r="DU253" s="41">
        <f t="shared" si="2297"/>
        <v>0</v>
      </c>
      <c r="DV253" s="40"/>
      <c r="DW253" s="41">
        <f t="shared" si="2298"/>
        <v>0</v>
      </c>
      <c r="DX253" s="40"/>
      <c r="DY253" s="46"/>
      <c r="DZ253" s="45"/>
      <c r="EA253" s="45"/>
      <c r="EB253" s="57"/>
      <c r="EC253" s="46">
        <f t="shared" si="2299"/>
        <v>0</v>
      </c>
      <c r="ED253" s="57"/>
      <c r="EE253" s="57"/>
      <c r="EF253" s="57"/>
      <c r="EG253" s="47">
        <f t="shared" si="2300"/>
        <v>0</v>
      </c>
      <c r="EH253" s="77"/>
      <c r="EI253" s="77"/>
      <c r="EJ253" s="77"/>
      <c r="EK253" s="77"/>
      <c r="EL253" s="47"/>
      <c r="EM253" s="77"/>
      <c r="EN253" s="48">
        <f t="shared" si="2301"/>
        <v>0</v>
      </c>
      <c r="EO253" s="48">
        <f t="shared" si="2301"/>
        <v>0</v>
      </c>
    </row>
    <row r="254" spans="1:145" ht="49.5" customHeight="1" x14ac:dyDescent="0.25">
      <c r="A254" s="34"/>
      <c r="B254" s="34">
        <v>201</v>
      </c>
      <c r="C254" s="153" t="s">
        <v>570</v>
      </c>
      <c r="D254" s="81" t="s">
        <v>571</v>
      </c>
      <c r="E254" s="36">
        <v>17622</v>
      </c>
      <c r="F254" s="37">
        <v>1.8</v>
      </c>
      <c r="G254" s="38"/>
      <c r="H254" s="67">
        <v>1</v>
      </c>
      <c r="I254" s="68"/>
      <c r="J254" s="66">
        <v>1.4</v>
      </c>
      <c r="K254" s="66">
        <v>1.68</v>
      </c>
      <c r="L254" s="66">
        <v>2.23</v>
      </c>
      <c r="M254" s="69">
        <v>2.57</v>
      </c>
      <c r="N254" s="104">
        <v>100</v>
      </c>
      <c r="O254" s="41">
        <f t="shared" si="2243"/>
        <v>4440744</v>
      </c>
      <c r="P254" s="102"/>
      <c r="Q254" s="41">
        <f t="shared" si="2244"/>
        <v>0</v>
      </c>
      <c r="R254" s="34"/>
      <c r="S254" s="41">
        <f t="shared" si="2245"/>
        <v>0</v>
      </c>
      <c r="T254" s="34"/>
      <c r="U254" s="41">
        <f t="shared" si="2246"/>
        <v>0</v>
      </c>
      <c r="V254" s="34"/>
      <c r="W254" s="41">
        <f t="shared" si="2247"/>
        <v>0</v>
      </c>
      <c r="X254" s="34"/>
      <c r="Y254" s="41">
        <f t="shared" si="2248"/>
        <v>0</v>
      </c>
      <c r="Z254" s="34"/>
      <c r="AA254" s="41">
        <f t="shared" si="2249"/>
        <v>0</v>
      </c>
      <c r="AB254" s="34"/>
      <c r="AC254" s="41">
        <f t="shared" si="2250"/>
        <v>0</v>
      </c>
      <c r="AD254" s="34"/>
      <c r="AE254" s="40">
        <f t="shared" si="2251"/>
        <v>0</v>
      </c>
      <c r="AF254" s="46"/>
      <c r="AG254" s="40">
        <f t="shared" si="2252"/>
        <v>0</v>
      </c>
      <c r="AH254" s="34"/>
      <c r="AI254" s="43">
        <f t="shared" si="2253"/>
        <v>0</v>
      </c>
      <c r="AJ254" s="34"/>
      <c r="AK254" s="43">
        <f t="shared" si="2254"/>
        <v>0</v>
      </c>
      <c r="AL254" s="34"/>
      <c r="AM254" s="43">
        <f t="shared" si="2255"/>
        <v>0</v>
      </c>
      <c r="AN254" s="34"/>
      <c r="AO254" s="43">
        <f t="shared" si="2256"/>
        <v>0</v>
      </c>
      <c r="AP254" s="34"/>
      <c r="AQ254" s="43">
        <f t="shared" si="2257"/>
        <v>0</v>
      </c>
      <c r="AR254" s="34"/>
      <c r="AS254" s="43">
        <f t="shared" si="2258"/>
        <v>0</v>
      </c>
      <c r="AT254" s="34"/>
      <c r="AU254" s="43">
        <f t="shared" si="2259"/>
        <v>0</v>
      </c>
      <c r="AV254" s="34"/>
      <c r="AW254" s="43">
        <f t="shared" si="2260"/>
        <v>0</v>
      </c>
      <c r="AX254" s="34"/>
      <c r="AY254" s="43">
        <f t="shared" si="2261"/>
        <v>0</v>
      </c>
      <c r="AZ254" s="34"/>
      <c r="BA254" s="43">
        <f t="shared" si="2262"/>
        <v>0</v>
      </c>
      <c r="BB254" s="34"/>
      <c r="BC254" s="43">
        <f t="shared" si="2263"/>
        <v>0</v>
      </c>
      <c r="BD254" s="34"/>
      <c r="BE254" s="43">
        <f t="shared" si="2264"/>
        <v>0</v>
      </c>
      <c r="BF254" s="34"/>
      <c r="BG254" s="43">
        <f t="shared" si="2265"/>
        <v>0</v>
      </c>
      <c r="BH254" s="34"/>
      <c r="BI254" s="43">
        <f t="shared" si="2266"/>
        <v>0</v>
      </c>
      <c r="BJ254" s="34"/>
      <c r="BK254" s="43">
        <f t="shared" si="2267"/>
        <v>0</v>
      </c>
      <c r="BL254" s="34"/>
      <c r="BM254" s="43">
        <f t="shared" si="2268"/>
        <v>0</v>
      </c>
      <c r="BN254" s="103"/>
      <c r="BO254" s="43">
        <f t="shared" si="2269"/>
        <v>0</v>
      </c>
      <c r="BP254" s="34"/>
      <c r="BQ254" s="43">
        <f t="shared" si="2270"/>
        <v>0</v>
      </c>
      <c r="BR254" s="34"/>
      <c r="BS254" s="43">
        <f t="shared" si="2271"/>
        <v>0</v>
      </c>
      <c r="BT254" s="40"/>
      <c r="BU254" s="43">
        <f t="shared" si="2272"/>
        <v>0</v>
      </c>
      <c r="BV254" s="34"/>
      <c r="BW254" s="43">
        <f t="shared" si="2273"/>
        <v>0</v>
      </c>
      <c r="BX254" s="34"/>
      <c r="BY254" s="43">
        <f t="shared" si="2274"/>
        <v>0</v>
      </c>
      <c r="BZ254" s="34"/>
      <c r="CA254" s="43">
        <f t="shared" si="2275"/>
        <v>0</v>
      </c>
      <c r="CB254" s="34"/>
      <c r="CC254" s="43">
        <f t="shared" si="2276"/>
        <v>0</v>
      </c>
      <c r="CD254" s="34"/>
      <c r="CE254" s="43">
        <f t="shared" si="2277"/>
        <v>0</v>
      </c>
      <c r="CF254" s="34"/>
      <c r="CG254" s="43">
        <f t="shared" si="2278"/>
        <v>0</v>
      </c>
      <c r="CH254" s="34"/>
      <c r="CI254" s="43">
        <f t="shared" si="2279"/>
        <v>0</v>
      </c>
      <c r="CJ254" s="34"/>
      <c r="CK254" s="43">
        <f t="shared" si="2280"/>
        <v>0</v>
      </c>
      <c r="CL254" s="34"/>
      <c r="CM254" s="43">
        <f t="shared" si="2281"/>
        <v>0</v>
      </c>
      <c r="CN254" s="34"/>
      <c r="CO254" s="43">
        <f t="shared" si="2282"/>
        <v>0</v>
      </c>
      <c r="CP254" s="34"/>
      <c r="CQ254" s="43">
        <f t="shared" si="2283"/>
        <v>0</v>
      </c>
      <c r="CR254" s="34"/>
      <c r="CS254" s="43">
        <f t="shared" si="2284"/>
        <v>0</v>
      </c>
      <c r="CT254" s="34"/>
      <c r="CU254" s="43">
        <f t="shared" si="2285"/>
        <v>0</v>
      </c>
      <c r="CV254" s="34"/>
      <c r="CW254" s="43">
        <f t="shared" si="2286"/>
        <v>0</v>
      </c>
      <c r="CX254" s="40"/>
      <c r="CY254" s="43">
        <f t="shared" si="2287"/>
        <v>0</v>
      </c>
      <c r="CZ254" s="34"/>
      <c r="DA254" s="43">
        <f t="shared" si="2288"/>
        <v>0</v>
      </c>
      <c r="DB254" s="34"/>
      <c r="DC254" s="43">
        <f t="shared" si="2289"/>
        <v>0</v>
      </c>
      <c r="DD254" s="34"/>
      <c r="DE254" s="40">
        <f t="shared" si="2290"/>
        <v>0</v>
      </c>
      <c r="DF254" s="44"/>
      <c r="DG254" s="40">
        <f t="shared" si="2291"/>
        <v>0</v>
      </c>
      <c r="DH254" s="34"/>
      <c r="DI254" s="40">
        <f t="shared" si="2292"/>
        <v>0</v>
      </c>
      <c r="DJ254" s="34"/>
      <c r="DK254" s="40">
        <f t="shared" si="2293"/>
        <v>0</v>
      </c>
      <c r="DL254" s="34"/>
      <c r="DM254" s="41">
        <f t="shared" si="2294"/>
        <v>0</v>
      </c>
      <c r="DN254" s="34"/>
      <c r="DO254" s="41">
        <f t="shared" si="2295"/>
        <v>0</v>
      </c>
      <c r="DP254" s="34"/>
      <c r="DQ254" s="43">
        <f t="shared" si="2296"/>
        <v>0</v>
      </c>
      <c r="DR254" s="34"/>
      <c r="DS254" s="46"/>
      <c r="DT254" s="40"/>
      <c r="DU254" s="41">
        <f t="shared" si="2297"/>
        <v>0</v>
      </c>
      <c r="DV254" s="40"/>
      <c r="DW254" s="41">
        <f t="shared" si="2298"/>
        <v>0</v>
      </c>
      <c r="DX254" s="40"/>
      <c r="DY254" s="46"/>
      <c r="DZ254" s="45"/>
      <c r="EA254" s="45"/>
      <c r="EB254" s="57"/>
      <c r="EC254" s="46">
        <f t="shared" si="2299"/>
        <v>0</v>
      </c>
      <c r="ED254" s="57"/>
      <c r="EE254" s="57"/>
      <c r="EF254" s="57"/>
      <c r="EG254" s="47">
        <f t="shared" si="2300"/>
        <v>0</v>
      </c>
      <c r="EH254" s="77"/>
      <c r="EI254" s="77"/>
      <c r="EJ254" s="77"/>
      <c r="EK254" s="77"/>
      <c r="EL254" s="47"/>
      <c r="EM254" s="77"/>
      <c r="EN254" s="48">
        <f t="shared" si="2301"/>
        <v>100</v>
      </c>
      <c r="EO254" s="48">
        <f t="shared" si="2301"/>
        <v>4440744</v>
      </c>
    </row>
    <row r="255" spans="1:145" ht="45" customHeight="1" x14ac:dyDescent="0.25">
      <c r="A255" s="34"/>
      <c r="B255" s="34">
        <v>202</v>
      </c>
      <c r="C255" s="153" t="s">
        <v>572</v>
      </c>
      <c r="D255" s="81" t="s">
        <v>573</v>
      </c>
      <c r="E255" s="36">
        <v>17622</v>
      </c>
      <c r="F255" s="37">
        <v>2.75</v>
      </c>
      <c r="G255" s="38"/>
      <c r="H255" s="67">
        <v>1</v>
      </c>
      <c r="I255" s="68"/>
      <c r="J255" s="66">
        <v>1.4</v>
      </c>
      <c r="K255" s="66">
        <v>1.68</v>
      </c>
      <c r="L255" s="66">
        <v>2.23</v>
      </c>
      <c r="M255" s="69">
        <v>2.57</v>
      </c>
      <c r="N255" s="34"/>
      <c r="O255" s="41">
        <f t="shared" si="2243"/>
        <v>0</v>
      </c>
      <c r="P255" s="102"/>
      <c r="Q255" s="41">
        <f t="shared" si="2244"/>
        <v>0</v>
      </c>
      <c r="R255" s="34"/>
      <c r="S255" s="41">
        <f t="shared" si="2245"/>
        <v>0</v>
      </c>
      <c r="T255" s="34"/>
      <c r="U255" s="41">
        <f t="shared" si="2246"/>
        <v>0</v>
      </c>
      <c r="V255" s="34"/>
      <c r="W255" s="41">
        <f t="shared" si="2247"/>
        <v>0</v>
      </c>
      <c r="X255" s="34"/>
      <c r="Y255" s="41">
        <f t="shared" si="2248"/>
        <v>0</v>
      </c>
      <c r="Z255" s="34"/>
      <c r="AA255" s="41">
        <f t="shared" si="2249"/>
        <v>0</v>
      </c>
      <c r="AB255" s="34"/>
      <c r="AC255" s="41">
        <f t="shared" si="2250"/>
        <v>0</v>
      </c>
      <c r="AD255" s="34"/>
      <c r="AE255" s="40">
        <f t="shared" si="2251"/>
        <v>0</v>
      </c>
      <c r="AF255" s="46"/>
      <c r="AG255" s="40">
        <f t="shared" si="2252"/>
        <v>0</v>
      </c>
      <c r="AH255" s="34"/>
      <c r="AI255" s="43">
        <f t="shared" si="2253"/>
        <v>0</v>
      </c>
      <c r="AJ255" s="34"/>
      <c r="AK255" s="43">
        <f t="shared" si="2254"/>
        <v>0</v>
      </c>
      <c r="AL255" s="34"/>
      <c r="AM255" s="43">
        <f t="shared" si="2255"/>
        <v>0</v>
      </c>
      <c r="AN255" s="34"/>
      <c r="AO255" s="43">
        <f t="shared" si="2256"/>
        <v>0</v>
      </c>
      <c r="AP255" s="34"/>
      <c r="AQ255" s="43">
        <f t="shared" si="2257"/>
        <v>0</v>
      </c>
      <c r="AR255" s="34"/>
      <c r="AS255" s="43">
        <f t="shared" si="2258"/>
        <v>0</v>
      </c>
      <c r="AT255" s="34"/>
      <c r="AU255" s="43">
        <f t="shared" si="2259"/>
        <v>0</v>
      </c>
      <c r="AV255" s="34"/>
      <c r="AW255" s="43">
        <f t="shared" si="2260"/>
        <v>0</v>
      </c>
      <c r="AX255" s="34"/>
      <c r="AY255" s="43">
        <f t="shared" si="2261"/>
        <v>0</v>
      </c>
      <c r="AZ255" s="34"/>
      <c r="BA255" s="43">
        <f t="shared" si="2262"/>
        <v>0</v>
      </c>
      <c r="BB255" s="34"/>
      <c r="BC255" s="43">
        <f t="shared" si="2263"/>
        <v>0</v>
      </c>
      <c r="BD255" s="34"/>
      <c r="BE255" s="43">
        <f t="shared" si="2264"/>
        <v>0</v>
      </c>
      <c r="BF255" s="34"/>
      <c r="BG255" s="43">
        <f t="shared" si="2265"/>
        <v>0</v>
      </c>
      <c r="BH255" s="34"/>
      <c r="BI255" s="43">
        <f t="shared" si="2266"/>
        <v>0</v>
      </c>
      <c r="BJ255" s="34"/>
      <c r="BK255" s="43">
        <f t="shared" si="2267"/>
        <v>0</v>
      </c>
      <c r="BL255" s="34"/>
      <c r="BM255" s="43">
        <f t="shared" si="2268"/>
        <v>0</v>
      </c>
      <c r="BN255" s="103"/>
      <c r="BO255" s="43">
        <f t="shared" si="2269"/>
        <v>0</v>
      </c>
      <c r="BP255" s="34"/>
      <c r="BQ255" s="43">
        <f t="shared" si="2270"/>
        <v>0</v>
      </c>
      <c r="BR255" s="34"/>
      <c r="BS255" s="43">
        <f t="shared" si="2271"/>
        <v>0</v>
      </c>
      <c r="BT255" s="40"/>
      <c r="BU255" s="43">
        <f t="shared" si="2272"/>
        <v>0</v>
      </c>
      <c r="BV255" s="34"/>
      <c r="BW255" s="43">
        <f t="shared" si="2273"/>
        <v>0</v>
      </c>
      <c r="BX255" s="34"/>
      <c r="BY255" s="43">
        <f t="shared" si="2274"/>
        <v>0</v>
      </c>
      <c r="BZ255" s="34"/>
      <c r="CA255" s="43">
        <f t="shared" si="2275"/>
        <v>0</v>
      </c>
      <c r="CB255" s="34"/>
      <c r="CC255" s="43">
        <f t="shared" si="2276"/>
        <v>0</v>
      </c>
      <c r="CD255" s="34"/>
      <c r="CE255" s="43">
        <f t="shared" si="2277"/>
        <v>0</v>
      </c>
      <c r="CF255" s="34"/>
      <c r="CG255" s="43">
        <f t="shared" si="2278"/>
        <v>0</v>
      </c>
      <c r="CH255" s="34"/>
      <c r="CI255" s="43">
        <f t="shared" si="2279"/>
        <v>0</v>
      </c>
      <c r="CJ255" s="34"/>
      <c r="CK255" s="43">
        <f t="shared" si="2280"/>
        <v>0</v>
      </c>
      <c r="CL255" s="34"/>
      <c r="CM255" s="43">
        <f t="shared" si="2281"/>
        <v>0</v>
      </c>
      <c r="CN255" s="34"/>
      <c r="CO255" s="43">
        <f t="shared" si="2282"/>
        <v>0</v>
      </c>
      <c r="CP255" s="34"/>
      <c r="CQ255" s="43">
        <f t="shared" si="2283"/>
        <v>0</v>
      </c>
      <c r="CR255" s="34"/>
      <c r="CS255" s="43">
        <f t="shared" si="2284"/>
        <v>0</v>
      </c>
      <c r="CT255" s="34"/>
      <c r="CU255" s="43">
        <f t="shared" si="2285"/>
        <v>0</v>
      </c>
      <c r="CV255" s="34"/>
      <c r="CW255" s="43">
        <f t="shared" si="2286"/>
        <v>0</v>
      </c>
      <c r="CX255" s="40"/>
      <c r="CY255" s="43">
        <f t="shared" si="2287"/>
        <v>0</v>
      </c>
      <c r="CZ255" s="34"/>
      <c r="DA255" s="43">
        <f t="shared" si="2288"/>
        <v>0</v>
      </c>
      <c r="DB255" s="34"/>
      <c r="DC255" s="43">
        <f t="shared" si="2289"/>
        <v>0</v>
      </c>
      <c r="DD255" s="34"/>
      <c r="DE255" s="40">
        <f t="shared" si="2290"/>
        <v>0</v>
      </c>
      <c r="DF255" s="44"/>
      <c r="DG255" s="40">
        <f t="shared" si="2291"/>
        <v>0</v>
      </c>
      <c r="DH255" s="34"/>
      <c r="DI255" s="40">
        <f t="shared" si="2292"/>
        <v>0</v>
      </c>
      <c r="DJ255" s="34"/>
      <c r="DK255" s="40">
        <f t="shared" si="2293"/>
        <v>0</v>
      </c>
      <c r="DL255" s="34"/>
      <c r="DM255" s="41">
        <f t="shared" si="2294"/>
        <v>0</v>
      </c>
      <c r="DN255" s="34"/>
      <c r="DO255" s="41">
        <f t="shared" si="2295"/>
        <v>0</v>
      </c>
      <c r="DP255" s="34"/>
      <c r="DQ255" s="43">
        <f t="shared" si="2296"/>
        <v>0</v>
      </c>
      <c r="DR255" s="34"/>
      <c r="DS255" s="46"/>
      <c r="DT255" s="40"/>
      <c r="DU255" s="41">
        <f t="shared" si="2297"/>
        <v>0</v>
      </c>
      <c r="DV255" s="40"/>
      <c r="DW255" s="41">
        <f t="shared" si="2298"/>
        <v>0</v>
      </c>
      <c r="DX255" s="40"/>
      <c r="DY255" s="46"/>
      <c r="DZ255" s="45"/>
      <c r="EA255" s="45"/>
      <c r="EB255" s="57"/>
      <c r="EC255" s="46">
        <f t="shared" si="2299"/>
        <v>0</v>
      </c>
      <c r="ED255" s="57"/>
      <c r="EE255" s="57"/>
      <c r="EF255" s="57"/>
      <c r="EG255" s="47">
        <f t="shared" si="2300"/>
        <v>0</v>
      </c>
      <c r="EH255" s="77"/>
      <c r="EI255" s="77"/>
      <c r="EJ255" s="77"/>
      <c r="EK255" s="77"/>
      <c r="EL255" s="47"/>
      <c r="EM255" s="77"/>
      <c r="EN255" s="48">
        <f t="shared" si="2301"/>
        <v>0</v>
      </c>
      <c r="EO255" s="48">
        <f t="shared" si="2301"/>
        <v>0</v>
      </c>
    </row>
    <row r="256" spans="1:145" ht="43.5" customHeight="1" x14ac:dyDescent="0.25">
      <c r="A256" s="34"/>
      <c r="B256" s="34">
        <v>203</v>
      </c>
      <c r="C256" s="153" t="s">
        <v>574</v>
      </c>
      <c r="D256" s="81" t="s">
        <v>575</v>
      </c>
      <c r="E256" s="36">
        <v>17622</v>
      </c>
      <c r="F256" s="37">
        <v>2.35</v>
      </c>
      <c r="G256" s="38"/>
      <c r="H256" s="67">
        <v>1</v>
      </c>
      <c r="I256" s="68"/>
      <c r="J256" s="66">
        <v>1.4</v>
      </c>
      <c r="K256" s="66">
        <v>1.68</v>
      </c>
      <c r="L256" s="66">
        <v>2.23</v>
      </c>
      <c r="M256" s="69">
        <v>2.57</v>
      </c>
      <c r="N256" s="34"/>
      <c r="O256" s="41">
        <f t="shared" si="2243"/>
        <v>0</v>
      </c>
      <c r="P256" s="102"/>
      <c r="Q256" s="41">
        <f t="shared" si="2244"/>
        <v>0</v>
      </c>
      <c r="R256" s="34"/>
      <c r="S256" s="41">
        <f t="shared" si="2245"/>
        <v>0</v>
      </c>
      <c r="T256" s="34"/>
      <c r="U256" s="41">
        <f t="shared" si="2246"/>
        <v>0</v>
      </c>
      <c r="V256" s="34"/>
      <c r="W256" s="41">
        <f t="shared" si="2247"/>
        <v>0</v>
      </c>
      <c r="X256" s="34"/>
      <c r="Y256" s="41">
        <f t="shared" si="2248"/>
        <v>0</v>
      </c>
      <c r="Z256" s="34"/>
      <c r="AA256" s="41">
        <f t="shared" si="2249"/>
        <v>0</v>
      </c>
      <c r="AB256" s="34"/>
      <c r="AC256" s="41">
        <f t="shared" si="2250"/>
        <v>0</v>
      </c>
      <c r="AD256" s="34"/>
      <c r="AE256" s="40">
        <f t="shared" si="2251"/>
        <v>0</v>
      </c>
      <c r="AF256" s="46"/>
      <c r="AG256" s="40">
        <f t="shared" si="2252"/>
        <v>0</v>
      </c>
      <c r="AH256" s="34"/>
      <c r="AI256" s="43">
        <f t="shared" si="2253"/>
        <v>0</v>
      </c>
      <c r="AJ256" s="34"/>
      <c r="AK256" s="43">
        <f t="shared" si="2254"/>
        <v>0</v>
      </c>
      <c r="AL256" s="34"/>
      <c r="AM256" s="43">
        <f t="shared" si="2255"/>
        <v>0</v>
      </c>
      <c r="AN256" s="34"/>
      <c r="AO256" s="43">
        <f t="shared" si="2256"/>
        <v>0</v>
      </c>
      <c r="AP256" s="34"/>
      <c r="AQ256" s="43">
        <f t="shared" si="2257"/>
        <v>0</v>
      </c>
      <c r="AR256" s="34"/>
      <c r="AS256" s="43">
        <f t="shared" si="2258"/>
        <v>0</v>
      </c>
      <c r="AT256" s="34"/>
      <c r="AU256" s="43">
        <f t="shared" si="2259"/>
        <v>0</v>
      </c>
      <c r="AV256" s="34"/>
      <c r="AW256" s="43">
        <f t="shared" si="2260"/>
        <v>0</v>
      </c>
      <c r="AX256" s="34"/>
      <c r="AY256" s="43">
        <f t="shared" si="2261"/>
        <v>0</v>
      </c>
      <c r="AZ256" s="34"/>
      <c r="BA256" s="43">
        <f t="shared" si="2262"/>
        <v>0</v>
      </c>
      <c r="BB256" s="34"/>
      <c r="BC256" s="43">
        <f t="shared" si="2263"/>
        <v>0</v>
      </c>
      <c r="BD256" s="34"/>
      <c r="BE256" s="43">
        <f t="shared" si="2264"/>
        <v>0</v>
      </c>
      <c r="BF256" s="34"/>
      <c r="BG256" s="43">
        <f t="shared" si="2265"/>
        <v>0</v>
      </c>
      <c r="BH256" s="34"/>
      <c r="BI256" s="43">
        <f t="shared" si="2266"/>
        <v>0</v>
      </c>
      <c r="BJ256" s="34"/>
      <c r="BK256" s="43">
        <f t="shared" si="2267"/>
        <v>0</v>
      </c>
      <c r="BL256" s="34"/>
      <c r="BM256" s="43">
        <f t="shared" si="2268"/>
        <v>0</v>
      </c>
      <c r="BN256" s="103"/>
      <c r="BO256" s="43">
        <f t="shared" si="2269"/>
        <v>0</v>
      </c>
      <c r="BP256" s="34"/>
      <c r="BQ256" s="43">
        <f t="shared" si="2270"/>
        <v>0</v>
      </c>
      <c r="BR256" s="34"/>
      <c r="BS256" s="43">
        <f t="shared" si="2271"/>
        <v>0</v>
      </c>
      <c r="BT256" s="40"/>
      <c r="BU256" s="43">
        <f t="shared" si="2272"/>
        <v>0</v>
      </c>
      <c r="BV256" s="34"/>
      <c r="BW256" s="43">
        <f t="shared" si="2273"/>
        <v>0</v>
      </c>
      <c r="BX256" s="34"/>
      <c r="BY256" s="43">
        <f t="shared" si="2274"/>
        <v>0</v>
      </c>
      <c r="BZ256" s="34"/>
      <c r="CA256" s="43">
        <f t="shared" si="2275"/>
        <v>0</v>
      </c>
      <c r="CB256" s="34"/>
      <c r="CC256" s="43">
        <f t="shared" si="2276"/>
        <v>0</v>
      </c>
      <c r="CD256" s="34"/>
      <c r="CE256" s="43">
        <f t="shared" si="2277"/>
        <v>0</v>
      </c>
      <c r="CF256" s="34"/>
      <c r="CG256" s="43">
        <f t="shared" si="2278"/>
        <v>0</v>
      </c>
      <c r="CH256" s="34"/>
      <c r="CI256" s="43">
        <f t="shared" si="2279"/>
        <v>0</v>
      </c>
      <c r="CJ256" s="34"/>
      <c r="CK256" s="43">
        <f t="shared" si="2280"/>
        <v>0</v>
      </c>
      <c r="CL256" s="34"/>
      <c r="CM256" s="43">
        <f t="shared" si="2281"/>
        <v>0</v>
      </c>
      <c r="CN256" s="34"/>
      <c r="CO256" s="43">
        <f t="shared" si="2282"/>
        <v>0</v>
      </c>
      <c r="CP256" s="34"/>
      <c r="CQ256" s="43">
        <f t="shared" si="2283"/>
        <v>0</v>
      </c>
      <c r="CR256" s="34"/>
      <c r="CS256" s="43">
        <f t="shared" si="2284"/>
        <v>0</v>
      </c>
      <c r="CT256" s="34"/>
      <c r="CU256" s="43">
        <f t="shared" si="2285"/>
        <v>0</v>
      </c>
      <c r="CV256" s="34"/>
      <c r="CW256" s="43">
        <f t="shared" si="2286"/>
        <v>0</v>
      </c>
      <c r="CX256" s="40"/>
      <c r="CY256" s="43">
        <f t="shared" si="2287"/>
        <v>0</v>
      </c>
      <c r="CZ256" s="34"/>
      <c r="DA256" s="43">
        <f t="shared" si="2288"/>
        <v>0</v>
      </c>
      <c r="DB256" s="34"/>
      <c r="DC256" s="43">
        <f t="shared" si="2289"/>
        <v>0</v>
      </c>
      <c r="DD256" s="34"/>
      <c r="DE256" s="40">
        <f t="shared" si="2290"/>
        <v>0</v>
      </c>
      <c r="DF256" s="44"/>
      <c r="DG256" s="40">
        <f t="shared" si="2291"/>
        <v>0</v>
      </c>
      <c r="DH256" s="34"/>
      <c r="DI256" s="40">
        <f t="shared" si="2292"/>
        <v>0</v>
      </c>
      <c r="DJ256" s="34"/>
      <c r="DK256" s="40">
        <f t="shared" si="2293"/>
        <v>0</v>
      </c>
      <c r="DL256" s="34"/>
      <c r="DM256" s="41">
        <f t="shared" si="2294"/>
        <v>0</v>
      </c>
      <c r="DN256" s="34"/>
      <c r="DO256" s="41">
        <f t="shared" si="2295"/>
        <v>0</v>
      </c>
      <c r="DP256" s="34"/>
      <c r="DQ256" s="43">
        <f t="shared" si="2296"/>
        <v>0</v>
      </c>
      <c r="DR256" s="34"/>
      <c r="DS256" s="46"/>
      <c r="DT256" s="40"/>
      <c r="DU256" s="41">
        <f t="shared" si="2297"/>
        <v>0</v>
      </c>
      <c r="DV256" s="40"/>
      <c r="DW256" s="41">
        <f t="shared" si="2298"/>
        <v>0</v>
      </c>
      <c r="DX256" s="40"/>
      <c r="DY256" s="46"/>
      <c r="DZ256" s="45"/>
      <c r="EA256" s="45"/>
      <c r="EB256" s="57"/>
      <c r="EC256" s="46">
        <f t="shared" si="2299"/>
        <v>0</v>
      </c>
      <c r="ED256" s="57"/>
      <c r="EE256" s="57"/>
      <c r="EF256" s="57"/>
      <c r="EG256" s="47">
        <f t="shared" si="2300"/>
        <v>0</v>
      </c>
      <c r="EH256" s="77"/>
      <c r="EI256" s="77"/>
      <c r="EJ256" s="77"/>
      <c r="EK256" s="77"/>
      <c r="EL256" s="47"/>
      <c r="EM256" s="77"/>
      <c r="EN256" s="48">
        <f t="shared" si="2301"/>
        <v>0</v>
      </c>
      <c r="EO256" s="48">
        <f t="shared" si="2301"/>
        <v>0</v>
      </c>
    </row>
    <row r="257" spans="1:145" ht="43.5" customHeight="1" x14ac:dyDescent="0.25">
      <c r="A257" s="34"/>
      <c r="B257" s="34">
        <v>204</v>
      </c>
      <c r="C257" s="153" t="s">
        <v>576</v>
      </c>
      <c r="D257" s="81" t="s">
        <v>577</v>
      </c>
      <c r="E257" s="36">
        <v>17622</v>
      </c>
      <c r="F257" s="37">
        <v>1.76</v>
      </c>
      <c r="G257" s="38"/>
      <c r="H257" s="67">
        <v>1</v>
      </c>
      <c r="I257" s="68"/>
      <c r="J257" s="66">
        <v>1.4</v>
      </c>
      <c r="K257" s="66">
        <v>1.68</v>
      </c>
      <c r="L257" s="66">
        <v>2.23</v>
      </c>
      <c r="M257" s="69">
        <v>2.57</v>
      </c>
      <c r="N257" s="34"/>
      <c r="O257" s="41">
        <f t="shared" si="2243"/>
        <v>0</v>
      </c>
      <c r="P257" s="102"/>
      <c r="Q257" s="41">
        <f t="shared" si="2244"/>
        <v>0</v>
      </c>
      <c r="R257" s="34"/>
      <c r="S257" s="41">
        <f t="shared" si="2245"/>
        <v>0</v>
      </c>
      <c r="T257" s="34"/>
      <c r="U257" s="41">
        <f t="shared" si="2246"/>
        <v>0</v>
      </c>
      <c r="V257" s="34"/>
      <c r="W257" s="41">
        <f t="shared" si="2247"/>
        <v>0</v>
      </c>
      <c r="X257" s="34"/>
      <c r="Y257" s="41">
        <f t="shared" si="2248"/>
        <v>0</v>
      </c>
      <c r="Z257" s="34"/>
      <c r="AA257" s="41">
        <f t="shared" si="2249"/>
        <v>0</v>
      </c>
      <c r="AB257" s="34"/>
      <c r="AC257" s="41">
        <f t="shared" si="2250"/>
        <v>0</v>
      </c>
      <c r="AD257" s="34"/>
      <c r="AE257" s="40">
        <f t="shared" si="2251"/>
        <v>0</v>
      </c>
      <c r="AF257" s="46"/>
      <c r="AG257" s="40">
        <f t="shared" si="2252"/>
        <v>0</v>
      </c>
      <c r="AH257" s="34"/>
      <c r="AI257" s="43">
        <f t="shared" si="2253"/>
        <v>0</v>
      </c>
      <c r="AJ257" s="34"/>
      <c r="AK257" s="43">
        <f t="shared" si="2254"/>
        <v>0</v>
      </c>
      <c r="AL257" s="34"/>
      <c r="AM257" s="43">
        <f t="shared" si="2255"/>
        <v>0</v>
      </c>
      <c r="AN257" s="34"/>
      <c r="AO257" s="43">
        <f t="shared" si="2256"/>
        <v>0</v>
      </c>
      <c r="AP257" s="34"/>
      <c r="AQ257" s="43">
        <f t="shared" si="2257"/>
        <v>0</v>
      </c>
      <c r="AR257" s="34"/>
      <c r="AS257" s="43">
        <f t="shared" si="2258"/>
        <v>0</v>
      </c>
      <c r="AT257" s="34"/>
      <c r="AU257" s="43">
        <f t="shared" si="2259"/>
        <v>0</v>
      </c>
      <c r="AV257" s="34"/>
      <c r="AW257" s="43">
        <f t="shared" si="2260"/>
        <v>0</v>
      </c>
      <c r="AX257" s="34"/>
      <c r="AY257" s="43">
        <f t="shared" si="2261"/>
        <v>0</v>
      </c>
      <c r="AZ257" s="34"/>
      <c r="BA257" s="43">
        <f t="shared" si="2262"/>
        <v>0</v>
      </c>
      <c r="BB257" s="34"/>
      <c r="BC257" s="43">
        <f t="shared" si="2263"/>
        <v>0</v>
      </c>
      <c r="BD257" s="34"/>
      <c r="BE257" s="43">
        <f t="shared" si="2264"/>
        <v>0</v>
      </c>
      <c r="BF257" s="34"/>
      <c r="BG257" s="43">
        <f t="shared" si="2265"/>
        <v>0</v>
      </c>
      <c r="BH257" s="34"/>
      <c r="BI257" s="43">
        <f t="shared" si="2266"/>
        <v>0</v>
      </c>
      <c r="BJ257" s="34"/>
      <c r="BK257" s="43">
        <f t="shared" si="2267"/>
        <v>0</v>
      </c>
      <c r="BL257" s="34"/>
      <c r="BM257" s="43">
        <f t="shared" si="2268"/>
        <v>0</v>
      </c>
      <c r="BN257" s="103"/>
      <c r="BO257" s="43">
        <f t="shared" si="2269"/>
        <v>0</v>
      </c>
      <c r="BP257" s="34"/>
      <c r="BQ257" s="43">
        <f t="shared" si="2270"/>
        <v>0</v>
      </c>
      <c r="BR257" s="34"/>
      <c r="BS257" s="43">
        <f t="shared" si="2271"/>
        <v>0</v>
      </c>
      <c r="BT257" s="40"/>
      <c r="BU257" s="43">
        <f t="shared" si="2272"/>
        <v>0</v>
      </c>
      <c r="BV257" s="34"/>
      <c r="BW257" s="43">
        <f t="shared" si="2273"/>
        <v>0</v>
      </c>
      <c r="BX257" s="34"/>
      <c r="BY257" s="43">
        <f t="shared" si="2274"/>
        <v>0</v>
      </c>
      <c r="BZ257" s="34"/>
      <c r="CA257" s="43">
        <f t="shared" si="2275"/>
        <v>0</v>
      </c>
      <c r="CB257" s="34"/>
      <c r="CC257" s="43">
        <f t="shared" si="2276"/>
        <v>0</v>
      </c>
      <c r="CD257" s="34"/>
      <c r="CE257" s="43">
        <f t="shared" si="2277"/>
        <v>0</v>
      </c>
      <c r="CF257" s="34"/>
      <c r="CG257" s="43">
        <f t="shared" si="2278"/>
        <v>0</v>
      </c>
      <c r="CH257" s="34"/>
      <c r="CI257" s="43">
        <f t="shared" si="2279"/>
        <v>0</v>
      </c>
      <c r="CJ257" s="34"/>
      <c r="CK257" s="43">
        <f t="shared" si="2280"/>
        <v>0</v>
      </c>
      <c r="CL257" s="34"/>
      <c r="CM257" s="43">
        <f t="shared" si="2281"/>
        <v>0</v>
      </c>
      <c r="CN257" s="34"/>
      <c r="CO257" s="43">
        <f t="shared" si="2282"/>
        <v>0</v>
      </c>
      <c r="CP257" s="34"/>
      <c r="CQ257" s="43">
        <f t="shared" si="2283"/>
        <v>0</v>
      </c>
      <c r="CR257" s="34"/>
      <c r="CS257" s="43">
        <f t="shared" si="2284"/>
        <v>0</v>
      </c>
      <c r="CT257" s="34"/>
      <c r="CU257" s="43">
        <f t="shared" si="2285"/>
        <v>0</v>
      </c>
      <c r="CV257" s="34"/>
      <c r="CW257" s="43">
        <f t="shared" si="2286"/>
        <v>0</v>
      </c>
      <c r="CX257" s="40"/>
      <c r="CY257" s="43">
        <f t="shared" si="2287"/>
        <v>0</v>
      </c>
      <c r="CZ257" s="34"/>
      <c r="DA257" s="43">
        <f t="shared" si="2288"/>
        <v>0</v>
      </c>
      <c r="DB257" s="34"/>
      <c r="DC257" s="43">
        <f t="shared" si="2289"/>
        <v>0</v>
      </c>
      <c r="DD257" s="34"/>
      <c r="DE257" s="40">
        <f t="shared" si="2290"/>
        <v>0</v>
      </c>
      <c r="DF257" s="44"/>
      <c r="DG257" s="40">
        <f t="shared" si="2291"/>
        <v>0</v>
      </c>
      <c r="DH257" s="34"/>
      <c r="DI257" s="40">
        <f t="shared" si="2292"/>
        <v>0</v>
      </c>
      <c r="DJ257" s="34"/>
      <c r="DK257" s="40">
        <f t="shared" si="2293"/>
        <v>0</v>
      </c>
      <c r="DL257" s="34"/>
      <c r="DM257" s="41">
        <f t="shared" si="2294"/>
        <v>0</v>
      </c>
      <c r="DN257" s="34"/>
      <c r="DO257" s="41">
        <f t="shared" si="2295"/>
        <v>0</v>
      </c>
      <c r="DP257" s="34"/>
      <c r="DQ257" s="43">
        <f t="shared" si="2296"/>
        <v>0</v>
      </c>
      <c r="DR257" s="34"/>
      <c r="DS257" s="46"/>
      <c r="DT257" s="40"/>
      <c r="DU257" s="41">
        <f t="shared" si="2297"/>
        <v>0</v>
      </c>
      <c r="DV257" s="40"/>
      <c r="DW257" s="41">
        <f t="shared" si="2298"/>
        <v>0</v>
      </c>
      <c r="DX257" s="40"/>
      <c r="DY257" s="46"/>
      <c r="DZ257" s="45"/>
      <c r="EA257" s="45"/>
      <c r="EB257" s="57"/>
      <c r="EC257" s="46">
        <f t="shared" si="2299"/>
        <v>0</v>
      </c>
      <c r="ED257" s="57"/>
      <c r="EE257" s="57"/>
      <c r="EF257" s="57"/>
      <c r="EG257" s="47">
        <f t="shared" si="2300"/>
        <v>0</v>
      </c>
      <c r="EH257" s="77"/>
      <c r="EI257" s="77"/>
      <c r="EJ257" s="77"/>
      <c r="EK257" s="77"/>
      <c r="EL257" s="47"/>
      <c r="EM257" s="77"/>
      <c r="EN257" s="48">
        <f t="shared" si="2301"/>
        <v>0</v>
      </c>
      <c r="EO257" s="48">
        <f t="shared" si="2301"/>
        <v>0</v>
      </c>
    </row>
    <row r="258" spans="1:145" ht="43.5" customHeight="1" x14ac:dyDescent="0.25">
      <c r="A258" s="34"/>
      <c r="B258" s="34">
        <v>205</v>
      </c>
      <c r="C258" s="153" t="s">
        <v>578</v>
      </c>
      <c r="D258" s="81" t="s">
        <v>579</v>
      </c>
      <c r="E258" s="36">
        <v>17622</v>
      </c>
      <c r="F258" s="37">
        <v>1.51</v>
      </c>
      <c r="G258" s="38"/>
      <c r="H258" s="67">
        <v>1</v>
      </c>
      <c r="I258" s="68"/>
      <c r="J258" s="66">
        <v>1.4</v>
      </c>
      <c r="K258" s="66">
        <v>1.68</v>
      </c>
      <c r="L258" s="66">
        <v>2.23</v>
      </c>
      <c r="M258" s="69">
        <v>2.57</v>
      </c>
      <c r="N258" s="34"/>
      <c r="O258" s="41">
        <f t="shared" si="2243"/>
        <v>0</v>
      </c>
      <c r="P258" s="102"/>
      <c r="Q258" s="41">
        <f t="shared" si="2244"/>
        <v>0</v>
      </c>
      <c r="R258" s="34"/>
      <c r="S258" s="41">
        <f t="shared" si="2245"/>
        <v>0</v>
      </c>
      <c r="T258" s="34"/>
      <c r="U258" s="41">
        <f t="shared" si="2246"/>
        <v>0</v>
      </c>
      <c r="V258" s="34"/>
      <c r="W258" s="41">
        <f t="shared" si="2247"/>
        <v>0</v>
      </c>
      <c r="X258" s="34"/>
      <c r="Y258" s="41">
        <f t="shared" si="2248"/>
        <v>0</v>
      </c>
      <c r="Z258" s="34"/>
      <c r="AA258" s="41">
        <f t="shared" si="2249"/>
        <v>0</v>
      </c>
      <c r="AB258" s="34"/>
      <c r="AC258" s="41">
        <f t="shared" si="2250"/>
        <v>0</v>
      </c>
      <c r="AD258" s="34"/>
      <c r="AE258" s="40">
        <f t="shared" si="2251"/>
        <v>0</v>
      </c>
      <c r="AF258" s="46"/>
      <c r="AG258" s="40">
        <f t="shared" si="2252"/>
        <v>0</v>
      </c>
      <c r="AH258" s="34"/>
      <c r="AI258" s="43">
        <f t="shared" si="2253"/>
        <v>0</v>
      </c>
      <c r="AJ258" s="34"/>
      <c r="AK258" s="43">
        <f t="shared" si="2254"/>
        <v>0</v>
      </c>
      <c r="AL258" s="34"/>
      <c r="AM258" s="43">
        <f t="shared" si="2255"/>
        <v>0</v>
      </c>
      <c r="AN258" s="34"/>
      <c r="AO258" s="43">
        <f t="shared" si="2256"/>
        <v>0</v>
      </c>
      <c r="AP258" s="34"/>
      <c r="AQ258" s="43">
        <f t="shared" si="2257"/>
        <v>0</v>
      </c>
      <c r="AR258" s="34"/>
      <c r="AS258" s="43">
        <f t="shared" si="2258"/>
        <v>0</v>
      </c>
      <c r="AT258" s="34"/>
      <c r="AU258" s="43">
        <f t="shared" si="2259"/>
        <v>0</v>
      </c>
      <c r="AV258" s="34"/>
      <c r="AW258" s="43">
        <f t="shared" si="2260"/>
        <v>0</v>
      </c>
      <c r="AX258" s="34"/>
      <c r="AY258" s="43">
        <f t="shared" si="2261"/>
        <v>0</v>
      </c>
      <c r="AZ258" s="34"/>
      <c r="BA258" s="43">
        <f t="shared" si="2262"/>
        <v>0</v>
      </c>
      <c r="BB258" s="34"/>
      <c r="BC258" s="43">
        <f t="shared" si="2263"/>
        <v>0</v>
      </c>
      <c r="BD258" s="34"/>
      <c r="BE258" s="43">
        <f t="shared" si="2264"/>
        <v>0</v>
      </c>
      <c r="BF258" s="34"/>
      <c r="BG258" s="43">
        <f t="shared" si="2265"/>
        <v>0</v>
      </c>
      <c r="BH258" s="34"/>
      <c r="BI258" s="43">
        <f t="shared" si="2266"/>
        <v>0</v>
      </c>
      <c r="BJ258" s="34"/>
      <c r="BK258" s="43">
        <f t="shared" si="2267"/>
        <v>0</v>
      </c>
      <c r="BL258" s="34"/>
      <c r="BM258" s="43">
        <f t="shared" si="2268"/>
        <v>0</v>
      </c>
      <c r="BN258" s="103"/>
      <c r="BO258" s="43">
        <f t="shared" si="2269"/>
        <v>0</v>
      </c>
      <c r="BP258" s="34"/>
      <c r="BQ258" s="43">
        <f t="shared" si="2270"/>
        <v>0</v>
      </c>
      <c r="BR258" s="34"/>
      <c r="BS258" s="43">
        <f t="shared" si="2271"/>
        <v>0</v>
      </c>
      <c r="BT258" s="40"/>
      <c r="BU258" s="43">
        <f t="shared" si="2272"/>
        <v>0</v>
      </c>
      <c r="BV258" s="34"/>
      <c r="BW258" s="43">
        <f t="shared" si="2273"/>
        <v>0</v>
      </c>
      <c r="BX258" s="34"/>
      <c r="BY258" s="43">
        <f t="shared" si="2274"/>
        <v>0</v>
      </c>
      <c r="BZ258" s="34"/>
      <c r="CA258" s="43">
        <f t="shared" si="2275"/>
        <v>0</v>
      </c>
      <c r="CB258" s="34"/>
      <c r="CC258" s="43">
        <f t="shared" si="2276"/>
        <v>0</v>
      </c>
      <c r="CD258" s="34"/>
      <c r="CE258" s="43">
        <f t="shared" si="2277"/>
        <v>0</v>
      </c>
      <c r="CF258" s="34"/>
      <c r="CG258" s="43">
        <f t="shared" si="2278"/>
        <v>0</v>
      </c>
      <c r="CH258" s="34"/>
      <c r="CI258" s="43">
        <f t="shared" si="2279"/>
        <v>0</v>
      </c>
      <c r="CJ258" s="34"/>
      <c r="CK258" s="43">
        <f t="shared" si="2280"/>
        <v>0</v>
      </c>
      <c r="CL258" s="34"/>
      <c r="CM258" s="43">
        <f t="shared" si="2281"/>
        <v>0</v>
      </c>
      <c r="CN258" s="34"/>
      <c r="CO258" s="43">
        <f t="shared" si="2282"/>
        <v>0</v>
      </c>
      <c r="CP258" s="34"/>
      <c r="CQ258" s="43">
        <f t="shared" si="2283"/>
        <v>0</v>
      </c>
      <c r="CR258" s="34"/>
      <c r="CS258" s="43">
        <f t="shared" si="2284"/>
        <v>0</v>
      </c>
      <c r="CT258" s="34"/>
      <c r="CU258" s="43">
        <f t="shared" si="2285"/>
        <v>0</v>
      </c>
      <c r="CV258" s="34"/>
      <c r="CW258" s="43">
        <f t="shared" si="2286"/>
        <v>0</v>
      </c>
      <c r="CX258" s="40"/>
      <c r="CY258" s="43">
        <f t="shared" si="2287"/>
        <v>0</v>
      </c>
      <c r="CZ258" s="34"/>
      <c r="DA258" s="43">
        <f t="shared" si="2288"/>
        <v>0</v>
      </c>
      <c r="DB258" s="34"/>
      <c r="DC258" s="43">
        <f t="shared" si="2289"/>
        <v>0</v>
      </c>
      <c r="DD258" s="34"/>
      <c r="DE258" s="40">
        <f t="shared" si="2290"/>
        <v>0</v>
      </c>
      <c r="DF258" s="44"/>
      <c r="DG258" s="40">
        <f t="shared" si="2291"/>
        <v>0</v>
      </c>
      <c r="DH258" s="34"/>
      <c r="DI258" s="40">
        <f t="shared" si="2292"/>
        <v>0</v>
      </c>
      <c r="DJ258" s="34"/>
      <c r="DK258" s="40">
        <f t="shared" si="2293"/>
        <v>0</v>
      </c>
      <c r="DL258" s="34"/>
      <c r="DM258" s="41">
        <f t="shared" si="2294"/>
        <v>0</v>
      </c>
      <c r="DN258" s="34"/>
      <c r="DO258" s="41">
        <f t="shared" si="2295"/>
        <v>0</v>
      </c>
      <c r="DP258" s="34"/>
      <c r="DQ258" s="43">
        <f t="shared" si="2296"/>
        <v>0</v>
      </c>
      <c r="DR258" s="34"/>
      <c r="DS258" s="46"/>
      <c r="DT258" s="40"/>
      <c r="DU258" s="41">
        <f t="shared" si="2297"/>
        <v>0</v>
      </c>
      <c r="DV258" s="40"/>
      <c r="DW258" s="41">
        <f t="shared" si="2298"/>
        <v>0</v>
      </c>
      <c r="DX258" s="40"/>
      <c r="DY258" s="46"/>
      <c r="DZ258" s="45"/>
      <c r="EA258" s="45"/>
      <c r="EB258" s="57"/>
      <c r="EC258" s="46">
        <f t="shared" si="2299"/>
        <v>0</v>
      </c>
      <c r="ED258" s="57"/>
      <c r="EE258" s="57"/>
      <c r="EF258" s="57"/>
      <c r="EG258" s="47">
        <f t="shared" si="2300"/>
        <v>0</v>
      </c>
      <c r="EH258" s="77"/>
      <c r="EI258" s="77"/>
      <c r="EJ258" s="77"/>
      <c r="EK258" s="77"/>
      <c r="EL258" s="47"/>
      <c r="EM258" s="77"/>
      <c r="EN258" s="48">
        <f t="shared" si="2301"/>
        <v>0</v>
      </c>
      <c r="EO258" s="48">
        <f t="shared" si="2301"/>
        <v>0</v>
      </c>
    </row>
    <row r="259" spans="1:145" ht="43.5" customHeight="1" x14ac:dyDescent="0.25">
      <c r="A259" s="34"/>
      <c r="B259" s="34">
        <v>206</v>
      </c>
      <c r="C259" s="153" t="s">
        <v>580</v>
      </c>
      <c r="D259" s="81" t="s">
        <v>581</v>
      </c>
      <c r="E259" s="36">
        <v>17622</v>
      </c>
      <c r="F259" s="85">
        <v>1</v>
      </c>
      <c r="G259" s="38"/>
      <c r="H259" s="67">
        <v>1</v>
      </c>
      <c r="I259" s="68"/>
      <c r="J259" s="66">
        <v>1.4</v>
      </c>
      <c r="K259" s="66">
        <v>1.68</v>
      </c>
      <c r="L259" s="66">
        <v>2.23</v>
      </c>
      <c r="M259" s="69">
        <v>2.57</v>
      </c>
      <c r="N259" s="34"/>
      <c r="O259" s="41">
        <f t="shared" si="2243"/>
        <v>0</v>
      </c>
      <c r="P259" s="102"/>
      <c r="Q259" s="41">
        <f t="shared" si="2244"/>
        <v>0</v>
      </c>
      <c r="R259" s="34"/>
      <c r="S259" s="41">
        <f t="shared" si="2245"/>
        <v>0</v>
      </c>
      <c r="T259" s="34"/>
      <c r="U259" s="41">
        <f t="shared" si="2246"/>
        <v>0</v>
      </c>
      <c r="V259" s="34"/>
      <c r="W259" s="41">
        <f t="shared" si="2247"/>
        <v>0</v>
      </c>
      <c r="X259" s="34"/>
      <c r="Y259" s="41">
        <f t="shared" si="2248"/>
        <v>0</v>
      </c>
      <c r="Z259" s="34"/>
      <c r="AA259" s="41">
        <f t="shared" si="2249"/>
        <v>0</v>
      </c>
      <c r="AB259" s="34"/>
      <c r="AC259" s="41">
        <f t="shared" si="2250"/>
        <v>0</v>
      </c>
      <c r="AD259" s="34"/>
      <c r="AE259" s="40">
        <f t="shared" si="2251"/>
        <v>0</v>
      </c>
      <c r="AF259" s="46"/>
      <c r="AG259" s="40">
        <f t="shared" si="2252"/>
        <v>0</v>
      </c>
      <c r="AH259" s="34"/>
      <c r="AI259" s="43">
        <f t="shared" si="2253"/>
        <v>0</v>
      </c>
      <c r="AJ259" s="34"/>
      <c r="AK259" s="43">
        <f t="shared" si="2254"/>
        <v>0</v>
      </c>
      <c r="AL259" s="34"/>
      <c r="AM259" s="43">
        <f t="shared" si="2255"/>
        <v>0</v>
      </c>
      <c r="AN259" s="34"/>
      <c r="AO259" s="43">
        <f t="shared" si="2256"/>
        <v>0</v>
      </c>
      <c r="AP259" s="34"/>
      <c r="AQ259" s="43">
        <f t="shared" si="2257"/>
        <v>0</v>
      </c>
      <c r="AR259" s="34"/>
      <c r="AS259" s="43">
        <f t="shared" si="2258"/>
        <v>0</v>
      </c>
      <c r="AT259" s="34"/>
      <c r="AU259" s="43">
        <f t="shared" si="2259"/>
        <v>0</v>
      </c>
      <c r="AV259" s="34"/>
      <c r="AW259" s="43">
        <f t="shared" si="2260"/>
        <v>0</v>
      </c>
      <c r="AX259" s="34"/>
      <c r="AY259" s="43">
        <f t="shared" si="2261"/>
        <v>0</v>
      </c>
      <c r="AZ259" s="34"/>
      <c r="BA259" s="43">
        <f t="shared" si="2262"/>
        <v>0</v>
      </c>
      <c r="BB259" s="34"/>
      <c r="BC259" s="43">
        <f t="shared" si="2263"/>
        <v>0</v>
      </c>
      <c r="BD259" s="34"/>
      <c r="BE259" s="43">
        <f t="shared" si="2264"/>
        <v>0</v>
      </c>
      <c r="BF259" s="34"/>
      <c r="BG259" s="43">
        <f t="shared" si="2265"/>
        <v>0</v>
      </c>
      <c r="BH259" s="34"/>
      <c r="BI259" s="43">
        <f t="shared" si="2266"/>
        <v>0</v>
      </c>
      <c r="BJ259" s="34"/>
      <c r="BK259" s="43">
        <f t="shared" si="2267"/>
        <v>0</v>
      </c>
      <c r="BL259" s="34"/>
      <c r="BM259" s="43">
        <f t="shared" si="2268"/>
        <v>0</v>
      </c>
      <c r="BN259" s="103"/>
      <c r="BO259" s="43">
        <f t="shared" si="2269"/>
        <v>0</v>
      </c>
      <c r="BP259" s="34"/>
      <c r="BQ259" s="43">
        <f t="shared" si="2270"/>
        <v>0</v>
      </c>
      <c r="BR259" s="34"/>
      <c r="BS259" s="43">
        <f t="shared" si="2271"/>
        <v>0</v>
      </c>
      <c r="BT259" s="40"/>
      <c r="BU259" s="43">
        <f t="shared" si="2272"/>
        <v>0</v>
      </c>
      <c r="BV259" s="34"/>
      <c r="BW259" s="43">
        <f t="shared" si="2273"/>
        <v>0</v>
      </c>
      <c r="BX259" s="34"/>
      <c r="BY259" s="43">
        <f t="shared" si="2274"/>
        <v>0</v>
      </c>
      <c r="BZ259" s="34"/>
      <c r="CA259" s="43">
        <f t="shared" si="2275"/>
        <v>0</v>
      </c>
      <c r="CB259" s="34"/>
      <c r="CC259" s="43">
        <f t="shared" si="2276"/>
        <v>0</v>
      </c>
      <c r="CD259" s="34"/>
      <c r="CE259" s="43">
        <f t="shared" si="2277"/>
        <v>0</v>
      </c>
      <c r="CF259" s="34"/>
      <c r="CG259" s="43">
        <f t="shared" si="2278"/>
        <v>0</v>
      </c>
      <c r="CH259" s="34"/>
      <c r="CI259" s="43">
        <f t="shared" si="2279"/>
        <v>0</v>
      </c>
      <c r="CJ259" s="34"/>
      <c r="CK259" s="43">
        <f t="shared" si="2280"/>
        <v>0</v>
      </c>
      <c r="CL259" s="34"/>
      <c r="CM259" s="43">
        <f t="shared" si="2281"/>
        <v>0</v>
      </c>
      <c r="CN259" s="34"/>
      <c r="CO259" s="43">
        <f t="shared" si="2282"/>
        <v>0</v>
      </c>
      <c r="CP259" s="34"/>
      <c r="CQ259" s="43">
        <f t="shared" si="2283"/>
        <v>0</v>
      </c>
      <c r="CR259" s="34"/>
      <c r="CS259" s="43">
        <f t="shared" si="2284"/>
        <v>0</v>
      </c>
      <c r="CT259" s="34"/>
      <c r="CU259" s="43">
        <f t="shared" si="2285"/>
        <v>0</v>
      </c>
      <c r="CV259" s="34"/>
      <c r="CW259" s="43">
        <f t="shared" si="2286"/>
        <v>0</v>
      </c>
      <c r="CX259" s="40"/>
      <c r="CY259" s="43">
        <f t="shared" si="2287"/>
        <v>0</v>
      </c>
      <c r="CZ259" s="34"/>
      <c r="DA259" s="43">
        <f t="shared" si="2288"/>
        <v>0</v>
      </c>
      <c r="DB259" s="34"/>
      <c r="DC259" s="43">
        <f t="shared" si="2289"/>
        <v>0</v>
      </c>
      <c r="DD259" s="34"/>
      <c r="DE259" s="40">
        <f t="shared" si="2290"/>
        <v>0</v>
      </c>
      <c r="DF259" s="44"/>
      <c r="DG259" s="40">
        <f t="shared" si="2291"/>
        <v>0</v>
      </c>
      <c r="DH259" s="34"/>
      <c r="DI259" s="40">
        <f t="shared" si="2292"/>
        <v>0</v>
      </c>
      <c r="DJ259" s="34"/>
      <c r="DK259" s="40">
        <f t="shared" si="2293"/>
        <v>0</v>
      </c>
      <c r="DL259" s="34"/>
      <c r="DM259" s="41">
        <f t="shared" si="2294"/>
        <v>0</v>
      </c>
      <c r="DN259" s="34"/>
      <c r="DO259" s="41">
        <f t="shared" si="2295"/>
        <v>0</v>
      </c>
      <c r="DP259" s="34"/>
      <c r="DQ259" s="43">
        <f t="shared" si="2296"/>
        <v>0</v>
      </c>
      <c r="DR259" s="34"/>
      <c r="DS259" s="46"/>
      <c r="DT259" s="40"/>
      <c r="DU259" s="41">
        <f t="shared" si="2297"/>
        <v>0</v>
      </c>
      <c r="DV259" s="40"/>
      <c r="DW259" s="41">
        <f t="shared" si="2298"/>
        <v>0</v>
      </c>
      <c r="DX259" s="40"/>
      <c r="DY259" s="46"/>
      <c r="DZ259" s="45"/>
      <c r="EA259" s="45"/>
      <c r="EB259" s="57"/>
      <c r="EC259" s="46">
        <f t="shared" si="2299"/>
        <v>0</v>
      </c>
      <c r="ED259" s="57"/>
      <c r="EE259" s="57"/>
      <c r="EF259" s="57"/>
      <c r="EG259" s="47">
        <f t="shared" si="2300"/>
        <v>0</v>
      </c>
      <c r="EH259" s="77"/>
      <c r="EI259" s="77"/>
      <c r="EJ259" s="77"/>
      <c r="EK259" s="77"/>
      <c r="EL259" s="47"/>
      <c r="EM259" s="77"/>
      <c r="EN259" s="48">
        <f t="shared" si="2301"/>
        <v>0</v>
      </c>
      <c r="EO259" s="48">
        <f t="shared" si="2301"/>
        <v>0</v>
      </c>
    </row>
    <row r="260" spans="1:145" ht="43.5" customHeight="1" x14ac:dyDescent="0.25">
      <c r="A260" s="34"/>
      <c r="B260" s="34">
        <v>207</v>
      </c>
      <c r="C260" s="153" t="s">
        <v>582</v>
      </c>
      <c r="D260" s="81" t="s">
        <v>583</v>
      </c>
      <c r="E260" s="36">
        <v>17622</v>
      </c>
      <c r="F260" s="37">
        <v>1.4</v>
      </c>
      <c r="G260" s="38"/>
      <c r="H260" s="67">
        <v>1</v>
      </c>
      <c r="I260" s="68"/>
      <c r="J260" s="66">
        <v>1.4</v>
      </c>
      <c r="K260" s="66">
        <v>1.68</v>
      </c>
      <c r="L260" s="66">
        <v>2.23</v>
      </c>
      <c r="M260" s="69">
        <v>2.57</v>
      </c>
      <c r="N260" s="34"/>
      <c r="O260" s="41">
        <f t="shared" si="2243"/>
        <v>0</v>
      </c>
      <c r="P260" s="102"/>
      <c r="Q260" s="41">
        <f t="shared" si="2244"/>
        <v>0</v>
      </c>
      <c r="R260" s="34"/>
      <c r="S260" s="41">
        <f t="shared" si="2245"/>
        <v>0</v>
      </c>
      <c r="T260" s="34"/>
      <c r="U260" s="41">
        <f t="shared" si="2246"/>
        <v>0</v>
      </c>
      <c r="V260" s="34"/>
      <c r="W260" s="41">
        <f t="shared" si="2247"/>
        <v>0</v>
      </c>
      <c r="X260" s="34"/>
      <c r="Y260" s="41">
        <f t="shared" si="2248"/>
        <v>0</v>
      </c>
      <c r="Z260" s="34"/>
      <c r="AA260" s="41">
        <f t="shared" si="2249"/>
        <v>0</v>
      </c>
      <c r="AB260" s="34"/>
      <c r="AC260" s="41">
        <f t="shared" si="2250"/>
        <v>0</v>
      </c>
      <c r="AD260" s="34"/>
      <c r="AE260" s="40">
        <f t="shared" si="2251"/>
        <v>0</v>
      </c>
      <c r="AF260" s="46"/>
      <c r="AG260" s="40">
        <f t="shared" si="2252"/>
        <v>0</v>
      </c>
      <c r="AH260" s="34"/>
      <c r="AI260" s="43">
        <f t="shared" si="2253"/>
        <v>0</v>
      </c>
      <c r="AJ260" s="34"/>
      <c r="AK260" s="43">
        <f t="shared" si="2254"/>
        <v>0</v>
      </c>
      <c r="AL260" s="34"/>
      <c r="AM260" s="43">
        <f t="shared" si="2255"/>
        <v>0</v>
      </c>
      <c r="AN260" s="34"/>
      <c r="AO260" s="43">
        <f t="shared" si="2256"/>
        <v>0</v>
      </c>
      <c r="AP260" s="34"/>
      <c r="AQ260" s="43">
        <f t="shared" si="2257"/>
        <v>0</v>
      </c>
      <c r="AR260" s="34"/>
      <c r="AS260" s="43">
        <f t="shared" si="2258"/>
        <v>0</v>
      </c>
      <c r="AT260" s="34"/>
      <c r="AU260" s="43">
        <f t="shared" si="2259"/>
        <v>0</v>
      </c>
      <c r="AV260" s="34"/>
      <c r="AW260" s="43">
        <f t="shared" si="2260"/>
        <v>0</v>
      </c>
      <c r="AX260" s="34"/>
      <c r="AY260" s="43">
        <f t="shared" si="2261"/>
        <v>0</v>
      </c>
      <c r="AZ260" s="34"/>
      <c r="BA260" s="43">
        <f t="shared" si="2262"/>
        <v>0</v>
      </c>
      <c r="BB260" s="34"/>
      <c r="BC260" s="43">
        <f t="shared" si="2263"/>
        <v>0</v>
      </c>
      <c r="BD260" s="34"/>
      <c r="BE260" s="43">
        <f t="shared" si="2264"/>
        <v>0</v>
      </c>
      <c r="BF260" s="34"/>
      <c r="BG260" s="43">
        <f t="shared" si="2265"/>
        <v>0</v>
      </c>
      <c r="BH260" s="34"/>
      <c r="BI260" s="43">
        <f t="shared" si="2266"/>
        <v>0</v>
      </c>
      <c r="BJ260" s="34"/>
      <c r="BK260" s="43">
        <f t="shared" si="2267"/>
        <v>0</v>
      </c>
      <c r="BL260" s="34"/>
      <c r="BM260" s="43">
        <f t="shared" si="2268"/>
        <v>0</v>
      </c>
      <c r="BN260" s="103"/>
      <c r="BO260" s="43">
        <f t="shared" si="2269"/>
        <v>0</v>
      </c>
      <c r="BP260" s="34"/>
      <c r="BQ260" s="43">
        <f t="shared" si="2270"/>
        <v>0</v>
      </c>
      <c r="BR260" s="34"/>
      <c r="BS260" s="43">
        <f t="shared" si="2271"/>
        <v>0</v>
      </c>
      <c r="BT260" s="40"/>
      <c r="BU260" s="43">
        <f t="shared" si="2272"/>
        <v>0</v>
      </c>
      <c r="BV260" s="34"/>
      <c r="BW260" s="43">
        <f t="shared" si="2273"/>
        <v>0</v>
      </c>
      <c r="BX260" s="34"/>
      <c r="BY260" s="43">
        <f t="shared" si="2274"/>
        <v>0</v>
      </c>
      <c r="BZ260" s="34"/>
      <c r="CA260" s="43">
        <f t="shared" si="2275"/>
        <v>0</v>
      </c>
      <c r="CB260" s="34"/>
      <c r="CC260" s="43">
        <f t="shared" si="2276"/>
        <v>0</v>
      </c>
      <c r="CD260" s="34"/>
      <c r="CE260" s="43">
        <f t="shared" si="2277"/>
        <v>0</v>
      </c>
      <c r="CF260" s="34"/>
      <c r="CG260" s="43">
        <f t="shared" si="2278"/>
        <v>0</v>
      </c>
      <c r="CH260" s="34"/>
      <c r="CI260" s="43">
        <f t="shared" si="2279"/>
        <v>0</v>
      </c>
      <c r="CJ260" s="34"/>
      <c r="CK260" s="43">
        <f t="shared" si="2280"/>
        <v>0</v>
      </c>
      <c r="CL260" s="34"/>
      <c r="CM260" s="43">
        <f t="shared" si="2281"/>
        <v>0</v>
      </c>
      <c r="CN260" s="34"/>
      <c r="CO260" s="43">
        <f t="shared" si="2282"/>
        <v>0</v>
      </c>
      <c r="CP260" s="34"/>
      <c r="CQ260" s="43">
        <f t="shared" si="2283"/>
        <v>0</v>
      </c>
      <c r="CR260" s="34"/>
      <c r="CS260" s="43">
        <f t="shared" si="2284"/>
        <v>0</v>
      </c>
      <c r="CT260" s="34"/>
      <c r="CU260" s="43">
        <f t="shared" si="2285"/>
        <v>0</v>
      </c>
      <c r="CV260" s="34"/>
      <c r="CW260" s="43">
        <f t="shared" si="2286"/>
        <v>0</v>
      </c>
      <c r="CX260" s="40"/>
      <c r="CY260" s="43">
        <f t="shared" si="2287"/>
        <v>0</v>
      </c>
      <c r="CZ260" s="34"/>
      <c r="DA260" s="43">
        <f t="shared" si="2288"/>
        <v>0</v>
      </c>
      <c r="DB260" s="34"/>
      <c r="DC260" s="43">
        <f t="shared" si="2289"/>
        <v>0</v>
      </c>
      <c r="DD260" s="34"/>
      <c r="DE260" s="40">
        <f t="shared" si="2290"/>
        <v>0</v>
      </c>
      <c r="DF260" s="44"/>
      <c r="DG260" s="40">
        <f t="shared" si="2291"/>
        <v>0</v>
      </c>
      <c r="DH260" s="34"/>
      <c r="DI260" s="40">
        <f t="shared" si="2292"/>
        <v>0</v>
      </c>
      <c r="DJ260" s="34"/>
      <c r="DK260" s="40">
        <f t="shared" si="2293"/>
        <v>0</v>
      </c>
      <c r="DL260" s="34"/>
      <c r="DM260" s="41">
        <f t="shared" si="2294"/>
        <v>0</v>
      </c>
      <c r="DN260" s="34"/>
      <c r="DO260" s="41">
        <f t="shared" si="2295"/>
        <v>0</v>
      </c>
      <c r="DP260" s="34"/>
      <c r="DQ260" s="43">
        <f t="shared" si="2296"/>
        <v>0</v>
      </c>
      <c r="DR260" s="34"/>
      <c r="DS260" s="46"/>
      <c r="DT260" s="40"/>
      <c r="DU260" s="41">
        <f t="shared" si="2297"/>
        <v>0</v>
      </c>
      <c r="DV260" s="40"/>
      <c r="DW260" s="41">
        <f t="shared" si="2298"/>
        <v>0</v>
      </c>
      <c r="DX260" s="40"/>
      <c r="DY260" s="46"/>
      <c r="DZ260" s="45"/>
      <c r="EA260" s="45"/>
      <c r="EB260" s="57"/>
      <c r="EC260" s="46">
        <f t="shared" si="2299"/>
        <v>0</v>
      </c>
      <c r="ED260" s="57"/>
      <c r="EE260" s="57"/>
      <c r="EF260" s="57"/>
      <c r="EG260" s="47">
        <f t="shared" si="2300"/>
        <v>0</v>
      </c>
      <c r="EH260" s="77"/>
      <c r="EI260" s="77"/>
      <c r="EJ260" s="77"/>
      <c r="EK260" s="77"/>
      <c r="EL260" s="47"/>
      <c r="EM260" s="77"/>
      <c r="EN260" s="48">
        <f t="shared" si="2301"/>
        <v>0</v>
      </c>
      <c r="EO260" s="48">
        <f t="shared" si="2301"/>
        <v>0</v>
      </c>
    </row>
    <row r="261" spans="1:145" ht="43.5" customHeight="1" x14ac:dyDescent="0.25">
      <c r="A261" s="180"/>
      <c r="B261" s="181"/>
      <c r="C261" s="161" t="s">
        <v>584</v>
      </c>
      <c r="D261" s="163" t="s">
        <v>585</v>
      </c>
      <c r="E261" s="36">
        <v>17622</v>
      </c>
      <c r="F261" s="161">
        <v>3.71</v>
      </c>
      <c r="G261" s="38"/>
      <c r="H261" s="67">
        <v>1</v>
      </c>
      <c r="I261" s="68"/>
      <c r="J261" s="66">
        <v>1.4</v>
      </c>
      <c r="K261" s="66">
        <v>1.68</v>
      </c>
      <c r="L261" s="66">
        <v>2.23</v>
      </c>
      <c r="M261" s="69">
        <v>2.57</v>
      </c>
      <c r="N261" s="34"/>
      <c r="O261" s="41">
        <f t="shared" si="2243"/>
        <v>0</v>
      </c>
      <c r="P261" s="102"/>
      <c r="Q261" s="41">
        <f t="shared" si="2244"/>
        <v>0</v>
      </c>
      <c r="R261" s="34"/>
      <c r="S261" s="41">
        <f t="shared" si="2245"/>
        <v>0</v>
      </c>
      <c r="T261" s="34"/>
      <c r="U261" s="41">
        <f t="shared" si="2246"/>
        <v>0</v>
      </c>
      <c r="V261" s="34"/>
      <c r="W261" s="41">
        <f t="shared" si="2247"/>
        <v>0</v>
      </c>
      <c r="X261" s="34"/>
      <c r="Y261" s="41">
        <f t="shared" si="2248"/>
        <v>0</v>
      </c>
      <c r="Z261" s="34"/>
      <c r="AA261" s="41">
        <f t="shared" si="2249"/>
        <v>0</v>
      </c>
      <c r="AB261" s="34"/>
      <c r="AC261" s="41">
        <f t="shared" si="2250"/>
        <v>0</v>
      </c>
      <c r="AD261" s="34"/>
      <c r="AE261" s="40">
        <f t="shared" si="2251"/>
        <v>0</v>
      </c>
      <c r="AF261" s="46"/>
      <c r="AG261" s="40">
        <f t="shared" si="2252"/>
        <v>0</v>
      </c>
      <c r="AH261" s="34"/>
      <c r="AI261" s="43">
        <f t="shared" si="2253"/>
        <v>0</v>
      </c>
      <c r="AJ261" s="34"/>
      <c r="AK261" s="43">
        <f t="shared" si="2254"/>
        <v>0</v>
      </c>
      <c r="AL261" s="34"/>
      <c r="AM261" s="43">
        <f t="shared" si="2255"/>
        <v>0</v>
      </c>
      <c r="AN261" s="34"/>
      <c r="AO261" s="43">
        <f t="shared" si="2256"/>
        <v>0</v>
      </c>
      <c r="AP261" s="34"/>
      <c r="AQ261" s="43">
        <f t="shared" si="2257"/>
        <v>0</v>
      </c>
      <c r="AR261" s="34"/>
      <c r="AS261" s="43">
        <f t="shared" si="2258"/>
        <v>0</v>
      </c>
      <c r="AT261" s="34"/>
      <c r="AU261" s="43">
        <f t="shared" si="2259"/>
        <v>0</v>
      </c>
      <c r="AV261" s="34"/>
      <c r="AW261" s="43">
        <f t="shared" si="2260"/>
        <v>0</v>
      </c>
      <c r="AX261" s="34"/>
      <c r="AY261" s="43">
        <f t="shared" si="2261"/>
        <v>0</v>
      </c>
      <c r="AZ261" s="34"/>
      <c r="BA261" s="43">
        <f t="shared" si="2262"/>
        <v>0</v>
      </c>
      <c r="BB261" s="34"/>
      <c r="BC261" s="43">
        <f t="shared" si="2263"/>
        <v>0</v>
      </c>
      <c r="BD261" s="34"/>
      <c r="BE261" s="43">
        <f t="shared" si="2264"/>
        <v>0</v>
      </c>
      <c r="BF261" s="34"/>
      <c r="BG261" s="43">
        <f t="shared" si="2265"/>
        <v>0</v>
      </c>
      <c r="BH261" s="34"/>
      <c r="BI261" s="43">
        <f t="shared" si="2266"/>
        <v>0</v>
      </c>
      <c r="BJ261" s="34"/>
      <c r="BK261" s="43">
        <f t="shared" si="2267"/>
        <v>0</v>
      </c>
      <c r="BL261" s="34"/>
      <c r="BM261" s="43">
        <f t="shared" si="2268"/>
        <v>0</v>
      </c>
      <c r="BN261" s="103"/>
      <c r="BO261" s="43">
        <f t="shared" si="2269"/>
        <v>0</v>
      </c>
      <c r="BP261" s="34"/>
      <c r="BQ261" s="43">
        <f t="shared" si="2270"/>
        <v>0</v>
      </c>
      <c r="BR261" s="34"/>
      <c r="BS261" s="43">
        <f t="shared" si="2271"/>
        <v>0</v>
      </c>
      <c r="BT261" s="40"/>
      <c r="BU261" s="43">
        <f t="shared" si="2272"/>
        <v>0</v>
      </c>
      <c r="BV261" s="34"/>
      <c r="BW261" s="43">
        <f t="shared" si="2273"/>
        <v>0</v>
      </c>
      <c r="BX261" s="34"/>
      <c r="BY261" s="43">
        <f t="shared" si="2274"/>
        <v>0</v>
      </c>
      <c r="BZ261" s="34"/>
      <c r="CA261" s="43">
        <f t="shared" si="2275"/>
        <v>0</v>
      </c>
      <c r="CB261" s="34"/>
      <c r="CC261" s="43">
        <f t="shared" si="2276"/>
        <v>0</v>
      </c>
      <c r="CD261" s="34"/>
      <c r="CE261" s="43">
        <f t="shared" si="2277"/>
        <v>0</v>
      </c>
      <c r="CF261" s="34"/>
      <c r="CG261" s="43">
        <f t="shared" si="2278"/>
        <v>0</v>
      </c>
      <c r="CH261" s="34"/>
      <c r="CI261" s="43">
        <f t="shared" si="2279"/>
        <v>0</v>
      </c>
      <c r="CJ261" s="34"/>
      <c r="CK261" s="43">
        <f t="shared" si="2280"/>
        <v>0</v>
      </c>
      <c r="CL261" s="34"/>
      <c r="CM261" s="43">
        <f t="shared" si="2281"/>
        <v>0</v>
      </c>
      <c r="CN261" s="34"/>
      <c r="CO261" s="43">
        <f t="shared" si="2282"/>
        <v>0</v>
      </c>
      <c r="CP261" s="34"/>
      <c r="CQ261" s="43">
        <f t="shared" si="2283"/>
        <v>0</v>
      </c>
      <c r="CR261" s="34"/>
      <c r="CS261" s="43">
        <f t="shared" si="2284"/>
        <v>0</v>
      </c>
      <c r="CT261" s="34"/>
      <c r="CU261" s="43">
        <f t="shared" si="2285"/>
        <v>0</v>
      </c>
      <c r="CV261" s="34"/>
      <c r="CW261" s="43">
        <f t="shared" si="2286"/>
        <v>0</v>
      </c>
      <c r="CX261" s="40"/>
      <c r="CY261" s="43">
        <f t="shared" si="2287"/>
        <v>0</v>
      </c>
      <c r="CZ261" s="34"/>
      <c r="DA261" s="43">
        <f t="shared" si="2288"/>
        <v>0</v>
      </c>
      <c r="DB261" s="34"/>
      <c r="DC261" s="43">
        <f t="shared" si="2289"/>
        <v>0</v>
      </c>
      <c r="DD261" s="34"/>
      <c r="DE261" s="40">
        <f t="shared" si="2290"/>
        <v>0</v>
      </c>
      <c r="DF261" s="105"/>
      <c r="DG261" s="40">
        <f t="shared" si="2291"/>
        <v>0</v>
      </c>
      <c r="DH261" s="34"/>
      <c r="DI261" s="40">
        <f t="shared" si="2292"/>
        <v>0</v>
      </c>
      <c r="DJ261" s="34"/>
      <c r="DK261" s="40">
        <f t="shared" si="2293"/>
        <v>0</v>
      </c>
      <c r="DL261" s="34"/>
      <c r="DM261" s="41">
        <f t="shared" si="2294"/>
        <v>0</v>
      </c>
      <c r="DN261" s="34"/>
      <c r="DO261" s="41">
        <f t="shared" si="2295"/>
        <v>0</v>
      </c>
      <c r="DP261" s="34"/>
      <c r="DQ261" s="43">
        <f t="shared" si="2296"/>
        <v>0</v>
      </c>
      <c r="DR261" s="34"/>
      <c r="DS261" s="46"/>
      <c r="DT261" s="40"/>
      <c r="DU261" s="41">
        <f t="shared" si="2297"/>
        <v>0</v>
      </c>
      <c r="DV261" s="40"/>
      <c r="DW261" s="41">
        <f t="shared" si="2298"/>
        <v>0</v>
      </c>
      <c r="DX261" s="40"/>
      <c r="DY261" s="46"/>
      <c r="DZ261" s="45"/>
      <c r="EA261" s="45"/>
      <c r="EB261" s="57"/>
      <c r="EC261" s="46">
        <f t="shared" si="2299"/>
        <v>0</v>
      </c>
      <c r="ED261" s="57"/>
      <c r="EE261" s="57"/>
      <c r="EF261" s="57"/>
      <c r="EG261" s="47">
        <f t="shared" si="2300"/>
        <v>0</v>
      </c>
      <c r="EH261" s="77"/>
      <c r="EI261" s="77"/>
      <c r="EJ261" s="77"/>
      <c r="EK261" s="77"/>
      <c r="EL261" s="47"/>
      <c r="EM261" s="77"/>
      <c r="EN261" s="48">
        <f t="shared" si="2301"/>
        <v>0</v>
      </c>
      <c r="EO261" s="48">
        <f t="shared" si="2301"/>
        <v>0</v>
      </c>
    </row>
    <row r="262" spans="1:145" ht="43.5" customHeight="1" x14ac:dyDescent="0.25">
      <c r="A262" s="180"/>
      <c r="B262" s="181"/>
      <c r="C262" s="161" t="s">
        <v>586</v>
      </c>
      <c r="D262" s="163" t="s">
        <v>587</v>
      </c>
      <c r="E262" s="36">
        <v>17622</v>
      </c>
      <c r="F262" s="161">
        <v>2.91</v>
      </c>
      <c r="G262" s="38"/>
      <c r="H262" s="67">
        <v>1</v>
      </c>
      <c r="I262" s="68"/>
      <c r="J262" s="66">
        <v>1.4</v>
      </c>
      <c r="K262" s="66">
        <v>1.68</v>
      </c>
      <c r="L262" s="66">
        <v>2.23</v>
      </c>
      <c r="M262" s="69">
        <v>2.57</v>
      </c>
      <c r="N262" s="34"/>
      <c r="O262" s="41">
        <f t="shared" si="2243"/>
        <v>0</v>
      </c>
      <c r="P262" s="102"/>
      <c r="Q262" s="43">
        <f t="shared" si="2244"/>
        <v>0</v>
      </c>
      <c r="R262" s="34"/>
      <c r="S262" s="41">
        <f t="shared" si="2245"/>
        <v>0</v>
      </c>
      <c r="T262" s="34"/>
      <c r="U262" s="41">
        <f t="shared" si="2246"/>
        <v>0</v>
      </c>
      <c r="V262" s="34"/>
      <c r="W262" s="41">
        <f t="shared" si="2247"/>
        <v>0</v>
      </c>
      <c r="X262" s="34"/>
      <c r="Y262" s="41">
        <f t="shared" si="2248"/>
        <v>0</v>
      </c>
      <c r="Z262" s="34"/>
      <c r="AA262" s="41">
        <f t="shared" si="2249"/>
        <v>0</v>
      </c>
      <c r="AB262" s="34"/>
      <c r="AC262" s="41">
        <f t="shared" si="2250"/>
        <v>0</v>
      </c>
      <c r="AD262" s="34"/>
      <c r="AE262" s="40">
        <f t="shared" si="2251"/>
        <v>0</v>
      </c>
      <c r="AF262" s="46"/>
      <c r="AG262" s="40">
        <f t="shared" si="2252"/>
        <v>0</v>
      </c>
      <c r="AH262" s="34"/>
      <c r="AI262" s="43">
        <f t="shared" si="2253"/>
        <v>0</v>
      </c>
      <c r="AJ262" s="34"/>
      <c r="AK262" s="43">
        <f t="shared" si="2254"/>
        <v>0</v>
      </c>
      <c r="AL262" s="34"/>
      <c r="AM262" s="43">
        <f t="shared" si="2255"/>
        <v>0</v>
      </c>
      <c r="AN262" s="34"/>
      <c r="AO262" s="43">
        <f t="shared" si="2256"/>
        <v>0</v>
      </c>
      <c r="AP262" s="34"/>
      <c r="AQ262" s="43">
        <f t="shared" si="2257"/>
        <v>0</v>
      </c>
      <c r="AR262" s="34"/>
      <c r="AS262" s="43">
        <f t="shared" si="2258"/>
        <v>0</v>
      </c>
      <c r="AT262" s="34"/>
      <c r="AU262" s="43">
        <f t="shared" si="2259"/>
        <v>0</v>
      </c>
      <c r="AV262" s="34"/>
      <c r="AW262" s="43">
        <f t="shared" si="2260"/>
        <v>0</v>
      </c>
      <c r="AX262" s="34"/>
      <c r="AY262" s="43">
        <f t="shared" si="2261"/>
        <v>0</v>
      </c>
      <c r="AZ262" s="34"/>
      <c r="BA262" s="43">
        <f t="shared" si="2262"/>
        <v>0</v>
      </c>
      <c r="BB262" s="34"/>
      <c r="BC262" s="43">
        <f t="shared" si="2263"/>
        <v>0</v>
      </c>
      <c r="BD262" s="34"/>
      <c r="BE262" s="43">
        <f t="shared" si="2264"/>
        <v>0</v>
      </c>
      <c r="BF262" s="34"/>
      <c r="BG262" s="43">
        <f t="shared" si="2265"/>
        <v>0</v>
      </c>
      <c r="BH262" s="34"/>
      <c r="BI262" s="43">
        <f t="shared" si="2266"/>
        <v>0</v>
      </c>
      <c r="BJ262" s="34"/>
      <c r="BK262" s="43">
        <f t="shared" si="2267"/>
        <v>0</v>
      </c>
      <c r="BL262" s="34"/>
      <c r="BM262" s="43">
        <f t="shared" si="2268"/>
        <v>0</v>
      </c>
      <c r="BN262" s="103"/>
      <c r="BO262" s="43">
        <f t="shared" si="2269"/>
        <v>0</v>
      </c>
      <c r="BP262" s="34"/>
      <c r="BQ262" s="43">
        <f t="shared" si="2270"/>
        <v>0</v>
      </c>
      <c r="BR262" s="34"/>
      <c r="BS262" s="43">
        <f t="shared" si="2271"/>
        <v>0</v>
      </c>
      <c r="BT262" s="40"/>
      <c r="BU262" s="43">
        <f t="shared" si="2272"/>
        <v>0</v>
      </c>
      <c r="BV262" s="34"/>
      <c r="BW262" s="43">
        <f t="shared" si="2273"/>
        <v>0</v>
      </c>
      <c r="BX262" s="34"/>
      <c r="BY262" s="43">
        <f t="shared" si="2274"/>
        <v>0</v>
      </c>
      <c r="BZ262" s="34"/>
      <c r="CA262" s="43">
        <f t="shared" si="2275"/>
        <v>0</v>
      </c>
      <c r="CB262" s="34"/>
      <c r="CC262" s="43">
        <f t="shared" si="2276"/>
        <v>0</v>
      </c>
      <c r="CD262" s="34"/>
      <c r="CE262" s="43">
        <f t="shared" si="2277"/>
        <v>0</v>
      </c>
      <c r="CF262" s="34"/>
      <c r="CG262" s="43">
        <f t="shared" si="2278"/>
        <v>0</v>
      </c>
      <c r="CH262" s="34"/>
      <c r="CI262" s="43">
        <f t="shared" si="2279"/>
        <v>0</v>
      </c>
      <c r="CJ262" s="34"/>
      <c r="CK262" s="43">
        <f t="shared" si="2280"/>
        <v>0</v>
      </c>
      <c r="CL262" s="34"/>
      <c r="CM262" s="43">
        <f t="shared" si="2281"/>
        <v>0</v>
      </c>
      <c r="CN262" s="34"/>
      <c r="CO262" s="43">
        <f t="shared" si="2282"/>
        <v>0</v>
      </c>
      <c r="CP262" s="34"/>
      <c r="CQ262" s="43">
        <f t="shared" si="2283"/>
        <v>0</v>
      </c>
      <c r="CR262" s="34"/>
      <c r="CS262" s="43">
        <f t="shared" si="2284"/>
        <v>0</v>
      </c>
      <c r="CT262" s="34"/>
      <c r="CU262" s="43">
        <f t="shared" si="2285"/>
        <v>0</v>
      </c>
      <c r="CV262" s="34"/>
      <c r="CW262" s="43">
        <f t="shared" si="2286"/>
        <v>0</v>
      </c>
      <c r="CX262" s="40"/>
      <c r="CY262" s="43">
        <f t="shared" si="2287"/>
        <v>0</v>
      </c>
      <c r="CZ262" s="34"/>
      <c r="DA262" s="43">
        <f t="shared" si="2288"/>
        <v>0</v>
      </c>
      <c r="DB262" s="34"/>
      <c r="DC262" s="43">
        <f t="shared" si="2289"/>
        <v>0</v>
      </c>
      <c r="DD262" s="34"/>
      <c r="DE262" s="40">
        <f t="shared" si="2290"/>
        <v>0</v>
      </c>
      <c r="DF262" s="105"/>
      <c r="DG262" s="40">
        <f t="shared" si="2291"/>
        <v>0</v>
      </c>
      <c r="DH262" s="34"/>
      <c r="DI262" s="40">
        <f t="shared" si="2292"/>
        <v>0</v>
      </c>
      <c r="DJ262" s="34"/>
      <c r="DK262" s="40">
        <f t="shared" si="2293"/>
        <v>0</v>
      </c>
      <c r="DL262" s="34"/>
      <c r="DM262" s="41">
        <f t="shared" si="2294"/>
        <v>0</v>
      </c>
      <c r="DN262" s="34"/>
      <c r="DO262" s="41">
        <f t="shared" si="2295"/>
        <v>0</v>
      </c>
      <c r="DP262" s="34"/>
      <c r="DQ262" s="43">
        <f t="shared" si="2296"/>
        <v>0</v>
      </c>
      <c r="DR262" s="34"/>
      <c r="DS262" s="46"/>
      <c r="DT262" s="40"/>
      <c r="DU262" s="41">
        <f t="shared" si="2297"/>
        <v>0</v>
      </c>
      <c r="DV262" s="40"/>
      <c r="DW262" s="41">
        <f t="shared" si="2298"/>
        <v>0</v>
      </c>
      <c r="DX262" s="40"/>
      <c r="DY262" s="46"/>
      <c r="DZ262" s="45"/>
      <c r="EA262" s="45"/>
      <c r="EB262" s="57"/>
      <c r="EC262" s="46">
        <f t="shared" si="2299"/>
        <v>0</v>
      </c>
      <c r="ED262" s="57"/>
      <c r="EE262" s="57"/>
      <c r="EF262" s="57"/>
      <c r="EG262" s="47">
        <f t="shared" si="2300"/>
        <v>0</v>
      </c>
      <c r="EH262" s="77"/>
      <c r="EI262" s="77"/>
      <c r="EJ262" s="77"/>
      <c r="EK262" s="77"/>
      <c r="EL262" s="47"/>
      <c r="EM262" s="77"/>
      <c r="EN262" s="48">
        <f t="shared" si="2301"/>
        <v>0</v>
      </c>
      <c r="EO262" s="48">
        <f t="shared" si="2301"/>
        <v>0</v>
      </c>
    </row>
    <row r="263" spans="1:145" ht="43.5" customHeight="1" x14ac:dyDescent="0.25">
      <c r="A263" s="180"/>
      <c r="B263" s="181"/>
      <c r="C263" s="161" t="s">
        <v>588</v>
      </c>
      <c r="D263" s="163" t="s">
        <v>589</v>
      </c>
      <c r="E263" s="36">
        <v>17622</v>
      </c>
      <c r="F263" s="161">
        <v>3.4</v>
      </c>
      <c r="G263" s="38"/>
      <c r="H263" s="67">
        <v>1</v>
      </c>
      <c r="I263" s="68"/>
      <c r="J263" s="66">
        <v>1.4</v>
      </c>
      <c r="K263" s="66">
        <v>1.68</v>
      </c>
      <c r="L263" s="66">
        <v>2.23</v>
      </c>
      <c r="M263" s="69">
        <v>2.57</v>
      </c>
      <c r="N263" s="34"/>
      <c r="O263" s="41">
        <f t="shared" si="2243"/>
        <v>0</v>
      </c>
      <c r="P263" s="102"/>
      <c r="Q263" s="41">
        <f t="shared" si="2244"/>
        <v>0</v>
      </c>
      <c r="R263" s="34"/>
      <c r="S263" s="41">
        <f t="shared" si="2245"/>
        <v>0</v>
      </c>
      <c r="T263" s="34"/>
      <c r="U263" s="41">
        <f t="shared" si="2246"/>
        <v>0</v>
      </c>
      <c r="V263" s="34"/>
      <c r="W263" s="41">
        <f t="shared" si="2247"/>
        <v>0</v>
      </c>
      <c r="X263" s="34"/>
      <c r="Y263" s="41">
        <f t="shared" si="2248"/>
        <v>0</v>
      </c>
      <c r="Z263" s="34"/>
      <c r="AA263" s="41">
        <f t="shared" si="2249"/>
        <v>0</v>
      </c>
      <c r="AB263" s="34"/>
      <c r="AC263" s="41">
        <f t="shared" si="2250"/>
        <v>0</v>
      </c>
      <c r="AD263" s="34"/>
      <c r="AE263" s="40">
        <f t="shared" si="2251"/>
        <v>0</v>
      </c>
      <c r="AF263" s="46"/>
      <c r="AG263" s="40">
        <f t="shared" si="2252"/>
        <v>0</v>
      </c>
      <c r="AH263" s="34"/>
      <c r="AI263" s="43">
        <f t="shared" si="2253"/>
        <v>0</v>
      </c>
      <c r="AJ263" s="34"/>
      <c r="AK263" s="43">
        <f t="shared" si="2254"/>
        <v>0</v>
      </c>
      <c r="AL263" s="34"/>
      <c r="AM263" s="43">
        <f t="shared" si="2255"/>
        <v>0</v>
      </c>
      <c r="AN263" s="34"/>
      <c r="AO263" s="43">
        <f t="shared" si="2256"/>
        <v>0</v>
      </c>
      <c r="AP263" s="34"/>
      <c r="AQ263" s="43">
        <f t="shared" si="2257"/>
        <v>0</v>
      </c>
      <c r="AR263" s="34"/>
      <c r="AS263" s="43">
        <f t="shared" si="2258"/>
        <v>0</v>
      </c>
      <c r="AT263" s="34"/>
      <c r="AU263" s="43">
        <f t="shared" si="2259"/>
        <v>0</v>
      </c>
      <c r="AV263" s="34"/>
      <c r="AW263" s="43">
        <f t="shared" si="2260"/>
        <v>0</v>
      </c>
      <c r="AX263" s="34"/>
      <c r="AY263" s="43">
        <f t="shared" si="2261"/>
        <v>0</v>
      </c>
      <c r="AZ263" s="34"/>
      <c r="BA263" s="43">
        <f t="shared" si="2262"/>
        <v>0</v>
      </c>
      <c r="BB263" s="34"/>
      <c r="BC263" s="43">
        <f t="shared" si="2263"/>
        <v>0</v>
      </c>
      <c r="BD263" s="34"/>
      <c r="BE263" s="43">
        <f t="shared" si="2264"/>
        <v>0</v>
      </c>
      <c r="BF263" s="34"/>
      <c r="BG263" s="43">
        <f t="shared" si="2265"/>
        <v>0</v>
      </c>
      <c r="BH263" s="34"/>
      <c r="BI263" s="43">
        <f t="shared" si="2266"/>
        <v>0</v>
      </c>
      <c r="BJ263" s="34"/>
      <c r="BK263" s="43">
        <f t="shared" si="2267"/>
        <v>0</v>
      </c>
      <c r="BL263" s="34"/>
      <c r="BM263" s="43">
        <f t="shared" si="2268"/>
        <v>0</v>
      </c>
      <c r="BN263" s="103"/>
      <c r="BO263" s="43">
        <f t="shared" si="2269"/>
        <v>0</v>
      </c>
      <c r="BP263" s="34"/>
      <c r="BQ263" s="43">
        <f t="shared" si="2270"/>
        <v>0</v>
      </c>
      <c r="BR263" s="34"/>
      <c r="BS263" s="43">
        <f t="shared" si="2271"/>
        <v>0</v>
      </c>
      <c r="BT263" s="40"/>
      <c r="BU263" s="43">
        <f t="shared" si="2272"/>
        <v>0</v>
      </c>
      <c r="BV263" s="34"/>
      <c r="BW263" s="43">
        <f t="shared" si="2273"/>
        <v>0</v>
      </c>
      <c r="BX263" s="34"/>
      <c r="BY263" s="43">
        <f t="shared" si="2274"/>
        <v>0</v>
      </c>
      <c r="BZ263" s="34"/>
      <c r="CA263" s="43">
        <f t="shared" si="2275"/>
        <v>0</v>
      </c>
      <c r="CB263" s="34"/>
      <c r="CC263" s="43">
        <f t="shared" si="2276"/>
        <v>0</v>
      </c>
      <c r="CD263" s="34"/>
      <c r="CE263" s="43">
        <f t="shared" si="2277"/>
        <v>0</v>
      </c>
      <c r="CF263" s="34"/>
      <c r="CG263" s="43">
        <f t="shared" si="2278"/>
        <v>0</v>
      </c>
      <c r="CH263" s="34"/>
      <c r="CI263" s="43">
        <f t="shared" si="2279"/>
        <v>0</v>
      </c>
      <c r="CJ263" s="34"/>
      <c r="CK263" s="43">
        <f t="shared" si="2280"/>
        <v>0</v>
      </c>
      <c r="CL263" s="34"/>
      <c r="CM263" s="43">
        <f t="shared" si="2281"/>
        <v>0</v>
      </c>
      <c r="CN263" s="34"/>
      <c r="CO263" s="43">
        <f t="shared" si="2282"/>
        <v>0</v>
      </c>
      <c r="CP263" s="34"/>
      <c r="CQ263" s="43">
        <f t="shared" si="2283"/>
        <v>0</v>
      </c>
      <c r="CR263" s="34"/>
      <c r="CS263" s="43">
        <f t="shared" si="2284"/>
        <v>0</v>
      </c>
      <c r="CT263" s="34"/>
      <c r="CU263" s="43">
        <f t="shared" si="2285"/>
        <v>0</v>
      </c>
      <c r="CV263" s="34"/>
      <c r="CW263" s="43">
        <f t="shared" si="2286"/>
        <v>0</v>
      </c>
      <c r="CX263" s="40"/>
      <c r="CY263" s="43">
        <f t="shared" si="2287"/>
        <v>0</v>
      </c>
      <c r="CZ263" s="34"/>
      <c r="DA263" s="43">
        <f t="shared" si="2288"/>
        <v>0</v>
      </c>
      <c r="DB263" s="34"/>
      <c r="DC263" s="43">
        <f t="shared" si="2289"/>
        <v>0</v>
      </c>
      <c r="DD263" s="34"/>
      <c r="DE263" s="40">
        <f t="shared" si="2290"/>
        <v>0</v>
      </c>
      <c r="DF263" s="105"/>
      <c r="DG263" s="40">
        <f t="shared" si="2291"/>
        <v>0</v>
      </c>
      <c r="DH263" s="34"/>
      <c r="DI263" s="40">
        <f t="shared" si="2292"/>
        <v>0</v>
      </c>
      <c r="DJ263" s="34"/>
      <c r="DK263" s="40">
        <f t="shared" si="2293"/>
        <v>0</v>
      </c>
      <c r="DL263" s="34"/>
      <c r="DM263" s="41">
        <f t="shared" si="2294"/>
        <v>0</v>
      </c>
      <c r="DN263" s="34"/>
      <c r="DO263" s="41">
        <f t="shared" si="2295"/>
        <v>0</v>
      </c>
      <c r="DP263" s="34"/>
      <c r="DQ263" s="43">
        <f t="shared" si="2296"/>
        <v>0</v>
      </c>
      <c r="DR263" s="34"/>
      <c r="DS263" s="46"/>
      <c r="DT263" s="40"/>
      <c r="DU263" s="41">
        <f t="shared" si="2297"/>
        <v>0</v>
      </c>
      <c r="DV263" s="40"/>
      <c r="DW263" s="41">
        <f t="shared" si="2298"/>
        <v>0</v>
      </c>
      <c r="DX263" s="40"/>
      <c r="DY263" s="46"/>
      <c r="DZ263" s="45"/>
      <c r="EA263" s="45"/>
      <c r="EB263" s="57"/>
      <c r="EC263" s="46">
        <f t="shared" si="2299"/>
        <v>0</v>
      </c>
      <c r="ED263" s="57"/>
      <c r="EE263" s="57"/>
      <c r="EF263" s="57"/>
      <c r="EG263" s="47">
        <f t="shared" si="2300"/>
        <v>0</v>
      </c>
      <c r="EH263" s="77"/>
      <c r="EI263" s="77"/>
      <c r="EJ263" s="77"/>
      <c r="EK263" s="77"/>
      <c r="EL263" s="47"/>
      <c r="EM263" s="77"/>
      <c r="EN263" s="48">
        <f t="shared" si="2301"/>
        <v>0</v>
      </c>
      <c r="EO263" s="48">
        <f t="shared" si="2301"/>
        <v>0</v>
      </c>
    </row>
    <row r="264" spans="1:145" s="158" customFormat="1" ht="19.5" customHeight="1" x14ac:dyDescent="0.25">
      <c r="A264" s="247" t="s">
        <v>597</v>
      </c>
      <c r="B264" s="248"/>
      <c r="C264" s="249"/>
      <c r="D264" s="244" t="s">
        <v>590</v>
      </c>
      <c r="E264" s="245"/>
      <c r="F264" s="245"/>
      <c r="G264" s="245"/>
      <c r="H264" s="245"/>
      <c r="I264" s="245"/>
      <c r="J264" s="245"/>
      <c r="K264" s="245"/>
      <c r="L264" s="245"/>
      <c r="M264" s="245"/>
      <c r="N264" s="246">
        <f t="shared" ref="N264:BY264" si="2302">SUM(N11,N12,N23,N25,N27,N31,N36,N38,N42,N45,N47,N50,N64,N67,N70,N74,N77,N79,N84,N141,N148,N157,N160,N162,N164,N168,N170,N172,N174,N179,N186,N193,N202,N204,N208,N213,N244)</f>
        <v>782</v>
      </c>
      <c r="O264" s="246">
        <f t="shared" si="2302"/>
        <v>70919582.502542406</v>
      </c>
      <c r="P264" s="246">
        <f t="shared" si="2302"/>
        <v>687</v>
      </c>
      <c r="Q264" s="246">
        <f t="shared" si="2302"/>
        <v>11345545.827</v>
      </c>
      <c r="R264" s="246">
        <f t="shared" si="2302"/>
        <v>5900</v>
      </c>
      <c r="S264" s="246">
        <f t="shared" si="2302"/>
        <v>799791360.63060975</v>
      </c>
      <c r="T264" s="246">
        <f t="shared" si="2302"/>
        <v>1045</v>
      </c>
      <c r="U264" s="246">
        <f t="shared" si="2302"/>
        <v>20856694.319999997</v>
      </c>
      <c r="V264" s="246">
        <f t="shared" si="2302"/>
        <v>876</v>
      </c>
      <c r="W264" s="246">
        <f t="shared" si="2302"/>
        <v>21106070.835848458</v>
      </c>
      <c r="X264" s="246">
        <f t="shared" si="2302"/>
        <v>5240</v>
      </c>
      <c r="Y264" s="246">
        <f t="shared" si="2302"/>
        <v>163400434.84512001</v>
      </c>
      <c r="Z264" s="246">
        <f t="shared" si="2302"/>
        <v>1167</v>
      </c>
      <c r="AA264" s="246">
        <f t="shared" si="2302"/>
        <v>25017153.361200005</v>
      </c>
      <c r="AB264" s="246">
        <f t="shared" si="2302"/>
        <v>1843</v>
      </c>
      <c r="AC264" s="246">
        <f t="shared" si="2302"/>
        <v>33222648.161260799</v>
      </c>
      <c r="AD264" s="246">
        <f t="shared" si="2302"/>
        <v>285</v>
      </c>
      <c r="AE264" s="246">
        <f t="shared" si="2302"/>
        <v>14984402.4792</v>
      </c>
      <c r="AF264" s="246">
        <f t="shared" si="2302"/>
        <v>860</v>
      </c>
      <c r="AG264" s="246">
        <f t="shared" si="2302"/>
        <v>18992636.231928475</v>
      </c>
      <c r="AH264" s="246">
        <f t="shared" si="2302"/>
        <v>2926</v>
      </c>
      <c r="AI264" s="246">
        <f t="shared" si="2302"/>
        <v>103085739.04582798</v>
      </c>
      <c r="AJ264" s="246">
        <f t="shared" si="2302"/>
        <v>650</v>
      </c>
      <c r="AK264" s="246">
        <f t="shared" si="2302"/>
        <v>13173590.43</v>
      </c>
      <c r="AL264" s="246">
        <f t="shared" si="2302"/>
        <v>2429</v>
      </c>
      <c r="AM264" s="246">
        <f t="shared" si="2302"/>
        <v>78037174.222919986</v>
      </c>
      <c r="AN264" s="246">
        <f t="shared" si="2302"/>
        <v>2640</v>
      </c>
      <c r="AO264" s="246">
        <f t="shared" si="2302"/>
        <v>51195610.619999997</v>
      </c>
      <c r="AP264" s="246">
        <f t="shared" si="2302"/>
        <v>3957</v>
      </c>
      <c r="AQ264" s="246">
        <f t="shared" si="2302"/>
        <v>99196017.779707193</v>
      </c>
      <c r="AR264" s="246">
        <f t="shared" si="2302"/>
        <v>5708</v>
      </c>
      <c r="AS264" s="246">
        <f t="shared" si="2302"/>
        <v>90849337.503408</v>
      </c>
      <c r="AT264" s="246">
        <f t="shared" si="2302"/>
        <v>2042</v>
      </c>
      <c r="AU264" s="246">
        <f t="shared" si="2302"/>
        <v>44901398.806941591</v>
      </c>
      <c r="AV264" s="246">
        <f t="shared" si="2302"/>
        <v>3110</v>
      </c>
      <c r="AW264" s="246">
        <f t="shared" si="2302"/>
        <v>55338631.324732795</v>
      </c>
      <c r="AX264" s="246">
        <f t="shared" si="2302"/>
        <v>6226</v>
      </c>
      <c r="AY264" s="246">
        <f t="shared" si="2302"/>
        <v>104017016.20353119</v>
      </c>
      <c r="AZ264" s="246">
        <f t="shared" si="2302"/>
        <v>787</v>
      </c>
      <c r="BA264" s="246">
        <f t="shared" si="2302"/>
        <v>15285090.189600002</v>
      </c>
      <c r="BB264" s="246">
        <f t="shared" si="2302"/>
        <v>2139</v>
      </c>
      <c r="BC264" s="246">
        <f t="shared" si="2302"/>
        <v>42062101.051291198</v>
      </c>
      <c r="BD264" s="246">
        <f t="shared" si="2302"/>
        <v>990</v>
      </c>
      <c r="BE264" s="246">
        <f t="shared" si="2302"/>
        <v>17012983.679999996</v>
      </c>
      <c r="BF264" s="246">
        <f t="shared" si="2302"/>
        <v>1997</v>
      </c>
      <c r="BG264" s="246">
        <f t="shared" si="2302"/>
        <v>39523407.520053595</v>
      </c>
      <c r="BH264" s="246">
        <f t="shared" si="2302"/>
        <v>1112</v>
      </c>
      <c r="BI264" s="246">
        <f t="shared" si="2302"/>
        <v>19787461.847999997</v>
      </c>
      <c r="BJ264" s="246">
        <f t="shared" si="2302"/>
        <v>900</v>
      </c>
      <c r="BK264" s="246">
        <f t="shared" si="2302"/>
        <v>16159349.329199998</v>
      </c>
      <c r="BL264" s="246">
        <f t="shared" si="2302"/>
        <v>228</v>
      </c>
      <c r="BM264" s="246">
        <f t="shared" si="2302"/>
        <v>4625552.9627999999</v>
      </c>
      <c r="BN264" s="246">
        <f t="shared" si="2302"/>
        <v>296</v>
      </c>
      <c r="BO264" s="246">
        <f t="shared" si="2302"/>
        <v>6219187.9595999988</v>
      </c>
      <c r="BP264" s="246">
        <f t="shared" si="2302"/>
        <v>1063</v>
      </c>
      <c r="BQ264" s="246">
        <f t="shared" si="2302"/>
        <v>20493476.394652795</v>
      </c>
      <c r="BR264" s="246">
        <f t="shared" si="2302"/>
        <v>822</v>
      </c>
      <c r="BS264" s="246">
        <f t="shared" si="2302"/>
        <v>19707112.153871998</v>
      </c>
      <c r="BT264" s="246">
        <f t="shared" si="2302"/>
        <v>801</v>
      </c>
      <c r="BU264" s="246">
        <f t="shared" si="2302"/>
        <v>15597662.247288</v>
      </c>
      <c r="BV264" s="246">
        <f t="shared" si="2302"/>
        <v>856</v>
      </c>
      <c r="BW264" s="246">
        <f t="shared" si="2302"/>
        <v>17253778.046947196</v>
      </c>
      <c r="BX264" s="246">
        <f t="shared" si="2302"/>
        <v>1550</v>
      </c>
      <c r="BY264" s="246">
        <f t="shared" si="2302"/>
        <v>30494444.265647996</v>
      </c>
      <c r="BZ264" s="246">
        <f t="shared" ref="BZ264:EK264" si="2303">SUM(BZ11,BZ12,BZ23,BZ25,BZ27,BZ31,BZ36,BZ38,BZ42,BZ45,BZ47,BZ50,BZ64,BZ67,BZ70,BZ74,BZ77,BZ79,BZ84,BZ141,BZ148,BZ157,BZ160,BZ162,BZ164,BZ168,BZ170,BZ172,BZ174,BZ179,BZ186,BZ193,BZ202,BZ204,BZ208,BZ213,BZ244)</f>
        <v>3029</v>
      </c>
      <c r="CA264" s="246">
        <f t="shared" si="2303"/>
        <v>89286784.627233595</v>
      </c>
      <c r="CB264" s="130">
        <f t="shared" si="2303"/>
        <v>5223</v>
      </c>
      <c r="CC264" s="130">
        <f t="shared" si="2303"/>
        <v>120110343.59602077</v>
      </c>
      <c r="CD264" s="130">
        <f t="shared" si="2303"/>
        <v>970</v>
      </c>
      <c r="CE264" s="130">
        <f t="shared" si="2303"/>
        <v>16096633.505251199</v>
      </c>
      <c r="CF264" s="130">
        <f t="shared" si="2303"/>
        <v>2330</v>
      </c>
      <c r="CG264" s="130">
        <f t="shared" si="2303"/>
        <v>43439577.758755185</v>
      </c>
      <c r="CH264" s="130">
        <f t="shared" si="2303"/>
        <v>1101</v>
      </c>
      <c r="CI264" s="130">
        <f t="shared" si="2303"/>
        <v>34376302.588319995</v>
      </c>
      <c r="CJ264" s="130">
        <f t="shared" si="2303"/>
        <v>483</v>
      </c>
      <c r="CK264" s="130">
        <f t="shared" si="2303"/>
        <v>10362920.1984</v>
      </c>
      <c r="CL264" s="130">
        <f t="shared" si="2303"/>
        <v>1085</v>
      </c>
      <c r="CM264" s="130">
        <f t="shared" si="2303"/>
        <v>25833676.04644464</v>
      </c>
      <c r="CN264" s="130">
        <f t="shared" si="2303"/>
        <v>328</v>
      </c>
      <c r="CO264" s="130">
        <f t="shared" si="2303"/>
        <v>8047545.8817600003</v>
      </c>
      <c r="CP264" s="130">
        <f t="shared" si="2303"/>
        <v>1000</v>
      </c>
      <c r="CQ264" s="130">
        <f t="shared" si="2303"/>
        <v>26780068.927180801</v>
      </c>
      <c r="CR264" s="130">
        <f t="shared" si="2303"/>
        <v>775</v>
      </c>
      <c r="CS264" s="130">
        <f t="shared" si="2303"/>
        <v>22510742.403520796</v>
      </c>
      <c r="CT264" s="130">
        <f t="shared" si="2303"/>
        <v>2245</v>
      </c>
      <c r="CU264" s="130">
        <f t="shared" si="2303"/>
        <v>54026415.213091187</v>
      </c>
      <c r="CV264" s="130">
        <f t="shared" si="2303"/>
        <v>600</v>
      </c>
      <c r="CW264" s="130">
        <f t="shared" si="2303"/>
        <v>14409207.71136</v>
      </c>
      <c r="CX264" s="130">
        <f t="shared" si="2303"/>
        <v>1431</v>
      </c>
      <c r="CY264" s="130">
        <f t="shared" si="2303"/>
        <v>31032677.3537088</v>
      </c>
      <c r="CZ264" s="130">
        <f t="shared" si="2303"/>
        <v>605</v>
      </c>
      <c r="DA264" s="130">
        <f t="shared" si="2303"/>
        <v>13760306.496683998</v>
      </c>
      <c r="DB264" s="130">
        <f t="shared" si="2303"/>
        <v>271</v>
      </c>
      <c r="DC264" s="130">
        <f t="shared" si="2303"/>
        <v>7616408.8492799997</v>
      </c>
      <c r="DD264" s="130">
        <f t="shared" si="2303"/>
        <v>177</v>
      </c>
      <c r="DE264" s="130">
        <f t="shared" si="2303"/>
        <v>4322273.6130552003</v>
      </c>
      <c r="DF264" s="130">
        <f t="shared" si="2303"/>
        <v>43</v>
      </c>
      <c r="DG264" s="130">
        <f t="shared" si="2303"/>
        <v>1218787.8131879999</v>
      </c>
      <c r="DH264" s="130">
        <f t="shared" si="2303"/>
        <v>20</v>
      </c>
      <c r="DI264" s="130">
        <f t="shared" si="2303"/>
        <v>555070.97250000003</v>
      </c>
      <c r="DJ264" s="130">
        <f t="shared" si="2303"/>
        <v>200</v>
      </c>
      <c r="DK264" s="130">
        <f t="shared" si="2303"/>
        <v>7787638.5737831984</v>
      </c>
      <c r="DL264" s="130">
        <f t="shared" si="2303"/>
        <v>403</v>
      </c>
      <c r="DM264" s="130">
        <f t="shared" si="2303"/>
        <v>57142959.275328293</v>
      </c>
      <c r="DN264" s="130">
        <f t="shared" si="2303"/>
        <v>16</v>
      </c>
      <c r="DO264" s="130">
        <f t="shared" si="2303"/>
        <v>313097.12280000001</v>
      </c>
      <c r="DP264" s="130">
        <f t="shared" si="2303"/>
        <v>0</v>
      </c>
      <c r="DQ264" s="130">
        <f t="shared" si="2303"/>
        <v>0</v>
      </c>
      <c r="DR264" s="130">
        <f t="shared" si="2303"/>
        <v>0</v>
      </c>
      <c r="DS264" s="130">
        <f t="shared" si="2303"/>
        <v>0</v>
      </c>
      <c r="DT264" s="130">
        <f t="shared" si="2303"/>
        <v>1440</v>
      </c>
      <c r="DU264" s="130">
        <f t="shared" si="2303"/>
        <v>53061446.870784007</v>
      </c>
      <c r="DV264" s="130">
        <f t="shared" si="2303"/>
        <v>2700</v>
      </c>
      <c r="DW264" s="130">
        <f t="shared" si="2303"/>
        <v>106903757.26799998</v>
      </c>
      <c r="DX264" s="130">
        <f t="shared" si="2303"/>
        <v>328</v>
      </c>
      <c r="DY264" s="130">
        <f t="shared" si="2303"/>
        <v>47336121.065684877</v>
      </c>
      <c r="DZ264" s="130">
        <f t="shared" si="2303"/>
        <v>15</v>
      </c>
      <c r="EA264" s="130">
        <f t="shared" si="2303"/>
        <v>1603644.1165800001</v>
      </c>
      <c r="EB264" s="130">
        <f t="shared" si="2303"/>
        <v>300</v>
      </c>
      <c r="EC264" s="130">
        <f t="shared" si="2303"/>
        <v>19420853.759999998</v>
      </c>
      <c r="ED264" s="130">
        <f t="shared" si="2303"/>
        <v>3</v>
      </c>
      <c r="EE264" s="130">
        <f t="shared" si="2303"/>
        <v>309356.28939600004</v>
      </c>
      <c r="EF264" s="130">
        <f t="shared" si="2303"/>
        <v>100</v>
      </c>
      <c r="EG264" s="130">
        <f t="shared" si="2303"/>
        <v>2417738.4</v>
      </c>
      <c r="EH264" s="130">
        <f t="shared" si="2303"/>
        <v>50</v>
      </c>
      <c r="EI264" s="130">
        <f t="shared" si="2303"/>
        <v>2370863.88</v>
      </c>
      <c r="EJ264" s="130">
        <f t="shared" si="2303"/>
        <v>0</v>
      </c>
      <c r="EK264" s="130">
        <f t="shared" si="2303"/>
        <v>0</v>
      </c>
      <c r="EL264" s="130">
        <f t="shared" ref="EL264:EM264" si="2304">SUM(EL11,EL12,EL23,EL25,EL27,EL31,EL36,EL38,EL42,EL45,EL47,EL50,EL64,EL67,EL70,EL74,EL77,EL79,EL84,EL141,EL148,EL157,EL160,EL162,EL164,EL168,EL170,EL172,EL174,EL179,EL186,EL193,EL202,EL204,EL208,EL213,EL244)</f>
        <v>0</v>
      </c>
      <c r="EM264" s="130">
        <f t="shared" si="2304"/>
        <v>0</v>
      </c>
      <c r="EN264" s="130">
        <f>SUM(EN11,EN12,EN23,EN25,EN27,EN31,EN36,EN38,EN42,EN45,EN47,EN50,EN64,EN67,EN70,EN74,EN77,EN79,EN84,EN141,EN148,EN157,EN160,EN162,EN164,EN168,EN170,EN172,EN174,EN179,EN186,EN193,EN202,EN204,EN208,EN213,EN244)</f>
        <v>89185</v>
      </c>
      <c r="EO264" s="130">
        <f>SUM(EO11,EO12,EO23,EO25,EO27,EO31,EO36,EO38,EO42,EO45,EO47,EO50,EO64,EO67,EO70,EO74,EO77,EO79,EO84,EO141,EO148,EO157,EO160,EO162,EO164,EO168,EO170,EO172,EO174,EO179,EO186,EO193,EO202,EO204,EO208,EO213,EO244)</f>
        <v>2906105872.9588428</v>
      </c>
    </row>
    <row r="265" spans="1:145" s="158" customFormat="1" ht="19.5" hidden="1" customHeight="1" x14ac:dyDescent="0.25">
      <c r="A265" s="131" t="s">
        <v>591</v>
      </c>
      <c r="B265" s="132"/>
      <c r="C265" s="133"/>
      <c r="D265" s="108" t="s">
        <v>590</v>
      </c>
      <c r="E265" s="109"/>
      <c r="F265" s="109"/>
      <c r="G265" s="109"/>
      <c r="H265" s="109"/>
      <c r="I265" s="109"/>
      <c r="J265" s="109"/>
      <c r="K265" s="109"/>
      <c r="L265" s="109"/>
      <c r="M265" s="109"/>
      <c r="N265" s="130">
        <v>782</v>
      </c>
      <c r="O265" s="130">
        <v>70919582.502542406</v>
      </c>
      <c r="P265" s="130">
        <v>687</v>
      </c>
      <c r="Q265" s="130">
        <v>11345545.827</v>
      </c>
      <c r="R265" s="130">
        <v>5900</v>
      </c>
      <c r="S265" s="130">
        <v>799791360.63060975</v>
      </c>
      <c r="T265" s="130">
        <v>1045</v>
      </c>
      <c r="U265" s="130">
        <v>20856694.319999997</v>
      </c>
      <c r="V265" s="130">
        <v>876</v>
      </c>
      <c r="W265" s="130">
        <v>21106070.835848458</v>
      </c>
      <c r="X265" s="130">
        <v>5240</v>
      </c>
      <c r="Y265" s="130">
        <v>163400434.84512001</v>
      </c>
      <c r="Z265" s="130">
        <v>1167</v>
      </c>
      <c r="AA265" s="130">
        <v>25017153.361200005</v>
      </c>
      <c r="AB265" s="130">
        <v>1843</v>
      </c>
      <c r="AC265" s="130">
        <v>33222648.161260799</v>
      </c>
      <c r="AD265" s="130">
        <v>285</v>
      </c>
      <c r="AE265" s="130">
        <v>14984402.4792</v>
      </c>
      <c r="AF265" s="130">
        <v>860</v>
      </c>
      <c r="AG265" s="130">
        <v>18992636.231928475</v>
      </c>
      <c r="AH265" s="130">
        <v>2877</v>
      </c>
      <c r="AI265" s="130">
        <v>101303695.36980002</v>
      </c>
      <c r="AJ265" s="130">
        <v>650</v>
      </c>
      <c r="AK265" s="130">
        <v>13173590.43</v>
      </c>
      <c r="AL265" s="130">
        <v>2429</v>
      </c>
      <c r="AM265" s="130">
        <v>78037174.222919986</v>
      </c>
      <c r="AN265" s="130">
        <v>2640</v>
      </c>
      <c r="AO265" s="130">
        <v>51195610.619999997</v>
      </c>
      <c r="AP265" s="130">
        <v>3957</v>
      </c>
      <c r="AQ265" s="130">
        <v>99196017.779707193</v>
      </c>
      <c r="AR265" s="130">
        <v>5708</v>
      </c>
      <c r="AS265" s="130">
        <v>90849337.503408</v>
      </c>
      <c r="AT265" s="130">
        <v>2042</v>
      </c>
      <c r="AU265" s="130">
        <v>44901398.806941591</v>
      </c>
      <c r="AV265" s="130">
        <v>3110</v>
      </c>
      <c r="AW265" s="130">
        <v>55338631.324732795</v>
      </c>
      <c r="AX265" s="130">
        <v>6226</v>
      </c>
      <c r="AY265" s="130">
        <v>104017016.20353119</v>
      </c>
      <c r="AZ265" s="130">
        <v>787</v>
      </c>
      <c r="BA265" s="130">
        <v>15285090.189600002</v>
      </c>
      <c r="BB265" s="130">
        <v>2139</v>
      </c>
      <c r="BC265" s="130">
        <v>42062101.051291198</v>
      </c>
      <c r="BD265" s="130">
        <v>990</v>
      </c>
      <c r="BE265" s="130">
        <v>17012983.679999996</v>
      </c>
      <c r="BF265" s="130">
        <v>1997</v>
      </c>
      <c r="BG265" s="130">
        <v>39523407.520053595</v>
      </c>
      <c r="BH265" s="130">
        <v>1112</v>
      </c>
      <c r="BI265" s="130">
        <v>19787461.847999997</v>
      </c>
      <c r="BJ265" s="130">
        <v>900</v>
      </c>
      <c r="BK265" s="130">
        <v>16159349.329199998</v>
      </c>
      <c r="BL265" s="130">
        <v>228</v>
      </c>
      <c r="BM265" s="130">
        <v>4625552.9627999999</v>
      </c>
      <c r="BN265" s="130">
        <v>296</v>
      </c>
      <c r="BO265" s="130">
        <v>6219187.9595999988</v>
      </c>
      <c r="BP265" s="130">
        <v>1063</v>
      </c>
      <c r="BQ265" s="130">
        <v>20493476.394652795</v>
      </c>
      <c r="BR265" s="130">
        <v>822</v>
      </c>
      <c r="BS265" s="130">
        <v>19707112.153871998</v>
      </c>
      <c r="BT265" s="130">
        <v>801</v>
      </c>
      <c r="BU265" s="130">
        <v>15597662.247288</v>
      </c>
      <c r="BV265" s="130">
        <v>856</v>
      </c>
      <c r="BW265" s="130">
        <v>17253778.046947196</v>
      </c>
      <c r="BX265" s="130">
        <v>1550</v>
      </c>
      <c r="BY265" s="130">
        <v>30494444.265647996</v>
      </c>
      <c r="BZ265" s="130">
        <v>4009</v>
      </c>
      <c r="CA265" s="130">
        <v>111602806.1088336</v>
      </c>
      <c r="CB265" s="130">
        <v>5223</v>
      </c>
      <c r="CC265" s="130">
        <v>120110343.59602077</v>
      </c>
      <c r="CD265" s="130">
        <v>970</v>
      </c>
      <c r="CE265" s="130">
        <v>16096633.505251199</v>
      </c>
      <c r="CF265" s="130">
        <v>2330</v>
      </c>
      <c r="CG265" s="130">
        <v>43439577.758755185</v>
      </c>
      <c r="CH265" s="130">
        <v>1101</v>
      </c>
      <c r="CI265" s="130">
        <v>34376302.588319995</v>
      </c>
      <c r="CJ265" s="130">
        <v>483</v>
      </c>
      <c r="CK265" s="130">
        <v>10362920.1984</v>
      </c>
      <c r="CL265" s="130">
        <v>1085</v>
      </c>
      <c r="CM265" s="130">
        <v>25833676.04644464</v>
      </c>
      <c r="CN265" s="130">
        <v>328</v>
      </c>
      <c r="CO265" s="130">
        <v>8047545.8817600003</v>
      </c>
      <c r="CP265" s="130">
        <v>1000</v>
      </c>
      <c r="CQ265" s="130">
        <v>26780068.927180801</v>
      </c>
      <c r="CR265" s="130">
        <v>775</v>
      </c>
      <c r="CS265" s="130">
        <v>22510742.403520796</v>
      </c>
      <c r="CT265" s="130">
        <v>2245</v>
      </c>
      <c r="CU265" s="130">
        <v>54026415.213091187</v>
      </c>
      <c r="CV265" s="130">
        <v>600</v>
      </c>
      <c r="CW265" s="130">
        <v>14409207.71136</v>
      </c>
      <c r="CX265" s="130">
        <v>1431</v>
      </c>
      <c r="CY265" s="130">
        <v>31032677.3537088</v>
      </c>
      <c r="CZ265" s="130">
        <v>605</v>
      </c>
      <c r="DA265" s="130">
        <v>13760306.496683998</v>
      </c>
      <c r="DB265" s="130">
        <v>271</v>
      </c>
      <c r="DC265" s="130">
        <v>7616408.8492799997</v>
      </c>
      <c r="DD265" s="130">
        <v>177</v>
      </c>
      <c r="DE265" s="130">
        <v>4322273.6130552003</v>
      </c>
      <c r="DF265" s="130">
        <v>43</v>
      </c>
      <c r="DG265" s="130">
        <v>1218787.8131879999</v>
      </c>
      <c r="DH265" s="130">
        <v>20</v>
      </c>
      <c r="DI265" s="130">
        <v>555070.97250000003</v>
      </c>
      <c r="DJ265" s="130">
        <v>200</v>
      </c>
      <c r="DK265" s="130">
        <v>7787638.5737831984</v>
      </c>
      <c r="DL265" s="130">
        <v>403</v>
      </c>
      <c r="DM265" s="130">
        <v>57142959.275328293</v>
      </c>
      <c r="DN265" s="130">
        <v>16</v>
      </c>
      <c r="DO265" s="130">
        <v>313097.12280000001</v>
      </c>
      <c r="DP265" s="130">
        <v>0</v>
      </c>
      <c r="DQ265" s="130">
        <v>0</v>
      </c>
      <c r="DR265" s="130">
        <v>0</v>
      </c>
      <c r="DS265" s="130">
        <v>0</v>
      </c>
      <c r="DT265" s="130">
        <v>1440</v>
      </c>
      <c r="DU265" s="130">
        <v>53061446.870784007</v>
      </c>
      <c r="DV265" s="130">
        <v>2700</v>
      </c>
      <c r="DW265" s="130">
        <v>106903757.26799998</v>
      </c>
      <c r="DX265" s="130">
        <v>328</v>
      </c>
      <c r="DY265" s="130">
        <v>47336121.065684877</v>
      </c>
      <c r="DZ265" s="130">
        <v>15</v>
      </c>
      <c r="EA265" s="130">
        <v>1603644.1165800001</v>
      </c>
      <c r="EB265" s="130">
        <v>300</v>
      </c>
      <c r="EC265" s="130">
        <v>19420853.759999998</v>
      </c>
      <c r="ED265" s="130">
        <v>3</v>
      </c>
      <c r="EE265" s="130">
        <v>309356.28939600004</v>
      </c>
      <c r="EF265" s="130">
        <v>100</v>
      </c>
      <c r="EG265" s="130">
        <v>2417738.4</v>
      </c>
      <c r="EH265" s="130">
        <v>50</v>
      </c>
      <c r="EI265" s="130">
        <v>2370863.88</v>
      </c>
      <c r="EJ265" s="130">
        <v>0</v>
      </c>
      <c r="EK265" s="130">
        <v>0</v>
      </c>
      <c r="EL265" s="130">
        <v>0</v>
      </c>
      <c r="EM265" s="130">
        <v>0</v>
      </c>
      <c r="EN265" s="130">
        <v>90116</v>
      </c>
      <c r="EO265" s="130">
        <v>2926639850.7644138</v>
      </c>
    </row>
    <row r="266" spans="1:145" s="158" customFormat="1" ht="19.5" hidden="1" customHeight="1" x14ac:dyDescent="0.25">
      <c r="A266" s="131" t="s">
        <v>592</v>
      </c>
      <c r="B266" s="132"/>
      <c r="C266" s="133"/>
      <c r="D266" s="108" t="s">
        <v>590</v>
      </c>
      <c r="E266" s="109"/>
      <c r="F266" s="109"/>
      <c r="G266" s="109"/>
      <c r="H266" s="109"/>
      <c r="I266" s="109"/>
      <c r="J266" s="109"/>
      <c r="K266" s="109"/>
      <c r="L266" s="109"/>
      <c r="M266" s="109"/>
      <c r="N266" s="130">
        <v>782</v>
      </c>
      <c r="O266" s="130">
        <v>70919582.502542406</v>
      </c>
      <c r="P266" s="130">
        <v>687</v>
      </c>
      <c r="Q266" s="130">
        <v>11345545.827</v>
      </c>
      <c r="R266" s="130">
        <v>5900</v>
      </c>
      <c r="S266" s="130">
        <v>799791360.63060975</v>
      </c>
      <c r="T266" s="130">
        <v>1045</v>
      </c>
      <c r="U266" s="130">
        <v>20856694.319999997</v>
      </c>
      <c r="V266" s="130">
        <v>876</v>
      </c>
      <c r="W266" s="130">
        <v>21106070.835848458</v>
      </c>
      <c r="X266" s="130">
        <v>5240</v>
      </c>
      <c r="Y266" s="130">
        <v>163400434.84512001</v>
      </c>
      <c r="Z266" s="130">
        <v>1167</v>
      </c>
      <c r="AA266" s="130">
        <v>25017153.361200005</v>
      </c>
      <c r="AB266" s="130">
        <v>1843</v>
      </c>
      <c r="AC266" s="130">
        <v>33222648.161260799</v>
      </c>
      <c r="AD266" s="130">
        <v>285</v>
      </c>
      <c r="AE266" s="130">
        <v>14984402.4792</v>
      </c>
      <c r="AF266" s="130">
        <v>860</v>
      </c>
      <c r="AG266" s="130">
        <v>18992636.231928475</v>
      </c>
      <c r="AH266" s="130">
        <v>2877</v>
      </c>
      <c r="AI266" s="130">
        <v>101303695.36980002</v>
      </c>
      <c r="AJ266" s="130">
        <v>650</v>
      </c>
      <c r="AK266" s="130">
        <v>13173590.43</v>
      </c>
      <c r="AL266" s="130">
        <v>2429</v>
      </c>
      <c r="AM266" s="130">
        <v>78037174.222919986</v>
      </c>
      <c r="AN266" s="130">
        <v>2640</v>
      </c>
      <c r="AO266" s="130">
        <v>51195610.619999997</v>
      </c>
      <c r="AP266" s="130">
        <v>3957</v>
      </c>
      <c r="AQ266" s="130">
        <v>99196017.779707193</v>
      </c>
      <c r="AR266" s="130">
        <v>5708</v>
      </c>
      <c r="AS266" s="130">
        <v>90849337.503408</v>
      </c>
      <c r="AT266" s="130">
        <v>2042</v>
      </c>
      <c r="AU266" s="130">
        <v>44901398.806941591</v>
      </c>
      <c r="AV266" s="130">
        <v>3110</v>
      </c>
      <c r="AW266" s="130">
        <v>55338631.324732795</v>
      </c>
      <c r="AX266" s="130">
        <v>6226</v>
      </c>
      <c r="AY266" s="130">
        <v>104017016.20353119</v>
      </c>
      <c r="AZ266" s="130">
        <v>787</v>
      </c>
      <c r="BA266" s="130">
        <v>15285090.189600002</v>
      </c>
      <c r="BB266" s="130">
        <v>2139</v>
      </c>
      <c r="BC266" s="130">
        <v>42062101.051291198</v>
      </c>
      <c r="BD266" s="130">
        <v>990</v>
      </c>
      <c r="BE266" s="130">
        <v>17012983.679999996</v>
      </c>
      <c r="BF266" s="130">
        <v>1997</v>
      </c>
      <c r="BG266" s="130">
        <v>39523407.520053595</v>
      </c>
      <c r="BH266" s="130">
        <v>1112</v>
      </c>
      <c r="BI266" s="130">
        <v>19787461.847999997</v>
      </c>
      <c r="BJ266" s="130">
        <v>900</v>
      </c>
      <c r="BK266" s="130">
        <v>16159349.329199998</v>
      </c>
      <c r="BL266" s="130">
        <v>228</v>
      </c>
      <c r="BM266" s="130">
        <v>4625552.9627999999</v>
      </c>
      <c r="BN266" s="130">
        <v>296</v>
      </c>
      <c r="BO266" s="130">
        <v>6219187.9595999988</v>
      </c>
      <c r="BP266" s="130">
        <v>1063</v>
      </c>
      <c r="BQ266" s="130">
        <v>20493476.394652795</v>
      </c>
      <c r="BR266" s="130">
        <v>822</v>
      </c>
      <c r="BS266" s="130">
        <v>19707112.153871998</v>
      </c>
      <c r="BT266" s="130">
        <v>801</v>
      </c>
      <c r="BU266" s="130">
        <v>15597662.247288</v>
      </c>
      <c r="BV266" s="130">
        <v>856</v>
      </c>
      <c r="BW266" s="130">
        <v>17253778.046947196</v>
      </c>
      <c r="BX266" s="130">
        <v>1550</v>
      </c>
      <c r="BY266" s="130">
        <v>30494444.265647996</v>
      </c>
      <c r="BZ266" s="130">
        <v>4009</v>
      </c>
      <c r="CA266" s="130">
        <v>111602806.1088336</v>
      </c>
      <c r="CB266" s="130">
        <v>5223</v>
      </c>
      <c r="CC266" s="130">
        <v>120110343.59602077</v>
      </c>
      <c r="CD266" s="130">
        <v>970</v>
      </c>
      <c r="CE266" s="130">
        <v>16096633.505251199</v>
      </c>
      <c r="CF266" s="130">
        <v>2330</v>
      </c>
      <c r="CG266" s="130">
        <v>43439577.758755185</v>
      </c>
      <c r="CH266" s="130">
        <v>1101</v>
      </c>
      <c r="CI266" s="130">
        <v>34376302.588319995</v>
      </c>
      <c r="CJ266" s="130">
        <v>483</v>
      </c>
      <c r="CK266" s="130">
        <v>10362920.1984</v>
      </c>
      <c r="CL266" s="130">
        <v>1085</v>
      </c>
      <c r="CM266" s="130">
        <v>25833676.04644464</v>
      </c>
      <c r="CN266" s="130">
        <v>328</v>
      </c>
      <c r="CO266" s="130">
        <v>8047545.8817600003</v>
      </c>
      <c r="CP266" s="130">
        <v>1000</v>
      </c>
      <c r="CQ266" s="130">
        <v>26780068.927180801</v>
      </c>
      <c r="CR266" s="130">
        <v>775</v>
      </c>
      <c r="CS266" s="130">
        <v>22510742.403520796</v>
      </c>
      <c r="CT266" s="130">
        <v>2245</v>
      </c>
      <c r="CU266" s="130">
        <v>54026415.213091187</v>
      </c>
      <c r="CV266" s="130">
        <v>600</v>
      </c>
      <c r="CW266" s="130">
        <v>14409207.71136</v>
      </c>
      <c r="CX266" s="130">
        <v>1431</v>
      </c>
      <c r="CY266" s="130">
        <v>31032677.3537088</v>
      </c>
      <c r="CZ266" s="130">
        <v>605</v>
      </c>
      <c r="DA266" s="130">
        <v>13760306.496683998</v>
      </c>
      <c r="DB266" s="130">
        <v>271</v>
      </c>
      <c r="DC266" s="130">
        <v>7616408.8492799997</v>
      </c>
      <c r="DD266" s="130">
        <v>177</v>
      </c>
      <c r="DE266" s="130">
        <v>4322273.6130552003</v>
      </c>
      <c r="DF266" s="130">
        <v>43</v>
      </c>
      <c r="DG266" s="130">
        <v>1218787.8131879999</v>
      </c>
      <c r="DH266" s="130">
        <v>20</v>
      </c>
      <c r="DI266" s="130">
        <v>555070.97250000003</v>
      </c>
      <c r="DJ266" s="130">
        <v>200</v>
      </c>
      <c r="DK266" s="130">
        <v>7787638.5737831984</v>
      </c>
      <c r="DL266" s="130">
        <v>403</v>
      </c>
      <c r="DM266" s="130">
        <v>56659517.044495195</v>
      </c>
      <c r="DN266" s="130">
        <v>16</v>
      </c>
      <c r="DO266" s="130">
        <v>313097.12280000001</v>
      </c>
      <c r="DP266" s="130">
        <v>0</v>
      </c>
      <c r="DQ266" s="130">
        <v>0</v>
      </c>
      <c r="DR266" s="130">
        <v>0</v>
      </c>
      <c r="DS266" s="130">
        <v>0</v>
      </c>
      <c r="DT266" s="130">
        <v>1440</v>
      </c>
      <c r="DU266" s="130">
        <v>53061446.870784007</v>
      </c>
      <c r="DV266" s="130">
        <v>2700</v>
      </c>
      <c r="DW266" s="130">
        <v>106903757.26799998</v>
      </c>
      <c r="DX266" s="130">
        <v>328</v>
      </c>
      <c r="DY266" s="130">
        <v>47336121.065684877</v>
      </c>
      <c r="DZ266" s="130">
        <v>15</v>
      </c>
      <c r="EA266" s="130">
        <v>1603644.1165800001</v>
      </c>
      <c r="EB266" s="130">
        <v>300</v>
      </c>
      <c r="EC266" s="130">
        <v>19420853.759999998</v>
      </c>
      <c r="ED266" s="130">
        <v>3</v>
      </c>
      <c r="EE266" s="130">
        <v>309356.28939600004</v>
      </c>
      <c r="EF266" s="130">
        <v>100</v>
      </c>
      <c r="EG266" s="130">
        <v>2417738.4</v>
      </c>
      <c r="EH266" s="130">
        <v>50</v>
      </c>
      <c r="EI266" s="130">
        <v>2370863.88</v>
      </c>
      <c r="EJ266" s="130">
        <v>0</v>
      </c>
      <c r="EK266" s="130">
        <v>0</v>
      </c>
      <c r="EL266" s="130">
        <v>3</v>
      </c>
      <c r="EM266" s="130">
        <v>318993.44399999996</v>
      </c>
      <c r="EN266" s="130">
        <v>90119</v>
      </c>
      <c r="EO266" s="130">
        <v>2926475401.9775805</v>
      </c>
    </row>
    <row r="267" spans="1:145" s="158" customFormat="1" ht="19.5" hidden="1" customHeight="1" x14ac:dyDescent="0.25">
      <c r="A267" s="106"/>
      <c r="B267" s="106"/>
      <c r="C267" s="107"/>
      <c r="D267" s="108" t="s">
        <v>593</v>
      </c>
      <c r="E267" s="109"/>
      <c r="F267" s="109"/>
      <c r="G267" s="109"/>
      <c r="H267" s="109"/>
      <c r="I267" s="109"/>
      <c r="J267" s="109"/>
      <c r="K267" s="109"/>
      <c r="L267" s="109"/>
      <c r="M267" s="109"/>
      <c r="N267" s="110">
        <f>N264-N266</f>
        <v>0</v>
      </c>
      <c r="O267" s="110">
        <f t="shared" ref="O267:AG267" si="2305">O264-O266</f>
        <v>0</v>
      </c>
      <c r="P267" s="110">
        <f t="shared" si="2305"/>
        <v>0</v>
      </c>
      <c r="Q267" s="110">
        <f t="shared" si="2305"/>
        <v>0</v>
      </c>
      <c r="R267" s="110">
        <f t="shared" si="2305"/>
        <v>0</v>
      </c>
      <c r="S267" s="110">
        <f t="shared" si="2305"/>
        <v>0</v>
      </c>
      <c r="T267" s="110">
        <f t="shared" si="2305"/>
        <v>0</v>
      </c>
      <c r="U267" s="110">
        <f t="shared" si="2305"/>
        <v>0</v>
      </c>
      <c r="V267" s="110">
        <f t="shared" si="2305"/>
        <v>0</v>
      </c>
      <c r="W267" s="110">
        <f t="shared" si="2305"/>
        <v>0</v>
      </c>
      <c r="X267" s="110">
        <f t="shared" si="2305"/>
        <v>0</v>
      </c>
      <c r="Y267" s="110">
        <f t="shared" si="2305"/>
        <v>0</v>
      </c>
      <c r="Z267" s="110">
        <f t="shared" si="2305"/>
        <v>0</v>
      </c>
      <c r="AA267" s="110">
        <f t="shared" si="2305"/>
        <v>0</v>
      </c>
      <c r="AB267" s="110">
        <f t="shared" si="2305"/>
        <v>0</v>
      </c>
      <c r="AC267" s="110">
        <f t="shared" si="2305"/>
        <v>0</v>
      </c>
      <c r="AD267" s="110">
        <f t="shared" si="2305"/>
        <v>0</v>
      </c>
      <c r="AE267" s="110">
        <f t="shared" si="2305"/>
        <v>0</v>
      </c>
      <c r="AF267" s="110">
        <f t="shared" si="2305"/>
        <v>0</v>
      </c>
      <c r="AG267" s="110">
        <f t="shared" si="2305"/>
        <v>0</v>
      </c>
      <c r="AH267" s="110">
        <f>AH264-AH265</f>
        <v>49</v>
      </c>
      <c r="AI267" s="110">
        <f t="shared" ref="AI267:CT267" si="2306">AI264-AI265</f>
        <v>1782043.6760279685</v>
      </c>
      <c r="AJ267" s="110">
        <f t="shared" si="2306"/>
        <v>0</v>
      </c>
      <c r="AK267" s="110">
        <f t="shared" si="2306"/>
        <v>0</v>
      </c>
      <c r="AL267" s="110">
        <f t="shared" si="2306"/>
        <v>0</v>
      </c>
      <c r="AM267" s="110">
        <f t="shared" si="2306"/>
        <v>0</v>
      </c>
      <c r="AN267" s="110">
        <f t="shared" si="2306"/>
        <v>0</v>
      </c>
      <c r="AO267" s="110">
        <f t="shared" si="2306"/>
        <v>0</v>
      </c>
      <c r="AP267" s="110">
        <f t="shared" si="2306"/>
        <v>0</v>
      </c>
      <c r="AQ267" s="110">
        <f t="shared" si="2306"/>
        <v>0</v>
      </c>
      <c r="AR267" s="110">
        <f t="shared" si="2306"/>
        <v>0</v>
      </c>
      <c r="AS267" s="110">
        <f t="shared" si="2306"/>
        <v>0</v>
      </c>
      <c r="AT267" s="110">
        <f t="shared" si="2306"/>
        <v>0</v>
      </c>
      <c r="AU267" s="110">
        <f t="shared" si="2306"/>
        <v>0</v>
      </c>
      <c r="AV267" s="110">
        <f t="shared" si="2306"/>
        <v>0</v>
      </c>
      <c r="AW267" s="110">
        <f t="shared" si="2306"/>
        <v>0</v>
      </c>
      <c r="AX267" s="110">
        <f t="shared" si="2306"/>
        <v>0</v>
      </c>
      <c r="AY267" s="110">
        <f t="shared" si="2306"/>
        <v>0</v>
      </c>
      <c r="AZ267" s="110">
        <f t="shared" si="2306"/>
        <v>0</v>
      </c>
      <c r="BA267" s="110">
        <f t="shared" si="2306"/>
        <v>0</v>
      </c>
      <c r="BB267" s="110">
        <f t="shared" si="2306"/>
        <v>0</v>
      </c>
      <c r="BC267" s="110">
        <f t="shared" si="2306"/>
        <v>0</v>
      </c>
      <c r="BD267" s="110">
        <f t="shared" si="2306"/>
        <v>0</v>
      </c>
      <c r="BE267" s="110">
        <f t="shared" si="2306"/>
        <v>0</v>
      </c>
      <c r="BF267" s="110">
        <f t="shared" si="2306"/>
        <v>0</v>
      </c>
      <c r="BG267" s="110">
        <f t="shared" si="2306"/>
        <v>0</v>
      </c>
      <c r="BH267" s="110">
        <f t="shared" si="2306"/>
        <v>0</v>
      </c>
      <c r="BI267" s="110">
        <f t="shared" si="2306"/>
        <v>0</v>
      </c>
      <c r="BJ267" s="110">
        <f t="shared" si="2306"/>
        <v>0</v>
      </c>
      <c r="BK267" s="110">
        <f t="shared" si="2306"/>
        <v>0</v>
      </c>
      <c r="BL267" s="110">
        <f t="shared" si="2306"/>
        <v>0</v>
      </c>
      <c r="BM267" s="110">
        <f t="shared" si="2306"/>
        <v>0</v>
      </c>
      <c r="BN267" s="110">
        <f t="shared" si="2306"/>
        <v>0</v>
      </c>
      <c r="BO267" s="110">
        <f t="shared" si="2306"/>
        <v>0</v>
      </c>
      <c r="BP267" s="110">
        <f t="shared" si="2306"/>
        <v>0</v>
      </c>
      <c r="BQ267" s="110">
        <f t="shared" si="2306"/>
        <v>0</v>
      </c>
      <c r="BR267" s="110">
        <f t="shared" si="2306"/>
        <v>0</v>
      </c>
      <c r="BS267" s="110">
        <f t="shared" si="2306"/>
        <v>0</v>
      </c>
      <c r="BT267" s="110">
        <f t="shared" si="2306"/>
        <v>0</v>
      </c>
      <c r="BU267" s="110">
        <f t="shared" si="2306"/>
        <v>0</v>
      </c>
      <c r="BV267" s="110">
        <f t="shared" si="2306"/>
        <v>0</v>
      </c>
      <c r="BW267" s="110">
        <f t="shared" si="2306"/>
        <v>0</v>
      </c>
      <c r="BX267" s="110">
        <f t="shared" si="2306"/>
        <v>0</v>
      </c>
      <c r="BY267" s="110">
        <f t="shared" si="2306"/>
        <v>0</v>
      </c>
      <c r="BZ267" s="110">
        <f t="shared" si="2306"/>
        <v>-980</v>
      </c>
      <c r="CA267" s="110">
        <f t="shared" si="2306"/>
        <v>-22316021.481600001</v>
      </c>
      <c r="CB267" s="110">
        <f t="shared" si="2306"/>
        <v>0</v>
      </c>
      <c r="CC267" s="110">
        <f t="shared" si="2306"/>
        <v>0</v>
      </c>
      <c r="CD267" s="110">
        <f t="shared" si="2306"/>
        <v>0</v>
      </c>
      <c r="CE267" s="110">
        <f t="shared" si="2306"/>
        <v>0</v>
      </c>
      <c r="CF267" s="110">
        <f t="shared" si="2306"/>
        <v>0</v>
      </c>
      <c r="CG267" s="110">
        <f t="shared" si="2306"/>
        <v>0</v>
      </c>
      <c r="CH267" s="110">
        <f t="shared" si="2306"/>
        <v>0</v>
      </c>
      <c r="CI267" s="110">
        <f t="shared" si="2306"/>
        <v>0</v>
      </c>
      <c r="CJ267" s="110">
        <f t="shared" si="2306"/>
        <v>0</v>
      </c>
      <c r="CK267" s="110">
        <f t="shared" si="2306"/>
        <v>0</v>
      </c>
      <c r="CL267" s="110">
        <f t="shared" si="2306"/>
        <v>0</v>
      </c>
      <c r="CM267" s="110">
        <f t="shared" si="2306"/>
        <v>0</v>
      </c>
      <c r="CN267" s="110">
        <f t="shared" si="2306"/>
        <v>0</v>
      </c>
      <c r="CO267" s="110">
        <f t="shared" si="2306"/>
        <v>0</v>
      </c>
      <c r="CP267" s="110">
        <f t="shared" si="2306"/>
        <v>0</v>
      </c>
      <c r="CQ267" s="110">
        <f t="shared" si="2306"/>
        <v>0</v>
      </c>
      <c r="CR267" s="110">
        <f t="shared" si="2306"/>
        <v>0</v>
      </c>
      <c r="CS267" s="110">
        <f t="shared" si="2306"/>
        <v>0</v>
      </c>
      <c r="CT267" s="110">
        <f t="shared" si="2306"/>
        <v>0</v>
      </c>
      <c r="CU267" s="110">
        <f t="shared" ref="CU267:EO267" si="2307">CU264-CU265</f>
        <v>0</v>
      </c>
      <c r="CV267" s="110">
        <f t="shared" si="2307"/>
        <v>0</v>
      </c>
      <c r="CW267" s="110">
        <f t="shared" si="2307"/>
        <v>0</v>
      </c>
      <c r="CX267" s="110">
        <f t="shared" si="2307"/>
        <v>0</v>
      </c>
      <c r="CY267" s="110">
        <f t="shared" si="2307"/>
        <v>0</v>
      </c>
      <c r="CZ267" s="110">
        <f t="shared" si="2307"/>
        <v>0</v>
      </c>
      <c r="DA267" s="110">
        <f t="shared" si="2307"/>
        <v>0</v>
      </c>
      <c r="DB267" s="110">
        <f t="shared" si="2307"/>
        <v>0</v>
      </c>
      <c r="DC267" s="110">
        <f t="shared" si="2307"/>
        <v>0</v>
      </c>
      <c r="DD267" s="110">
        <f t="shared" si="2307"/>
        <v>0</v>
      </c>
      <c r="DE267" s="110">
        <f t="shared" si="2307"/>
        <v>0</v>
      </c>
      <c r="DF267" s="110">
        <f t="shared" si="2307"/>
        <v>0</v>
      </c>
      <c r="DG267" s="110">
        <f t="shared" si="2307"/>
        <v>0</v>
      </c>
      <c r="DH267" s="110">
        <f t="shared" si="2307"/>
        <v>0</v>
      </c>
      <c r="DI267" s="110">
        <f t="shared" si="2307"/>
        <v>0</v>
      </c>
      <c r="DJ267" s="110">
        <f t="shared" si="2307"/>
        <v>0</v>
      </c>
      <c r="DK267" s="110">
        <f t="shared" si="2307"/>
        <v>0</v>
      </c>
      <c r="DL267" s="110">
        <f t="shared" si="2307"/>
        <v>0</v>
      </c>
      <c r="DM267" s="110">
        <f t="shared" si="2307"/>
        <v>0</v>
      </c>
      <c r="DN267" s="110">
        <f t="shared" si="2307"/>
        <v>0</v>
      </c>
      <c r="DO267" s="110">
        <f t="shared" si="2307"/>
        <v>0</v>
      </c>
      <c r="DP267" s="110">
        <f t="shared" si="2307"/>
        <v>0</v>
      </c>
      <c r="DQ267" s="110">
        <f t="shared" si="2307"/>
        <v>0</v>
      </c>
      <c r="DR267" s="110">
        <f t="shared" si="2307"/>
        <v>0</v>
      </c>
      <c r="DS267" s="110">
        <f t="shared" si="2307"/>
        <v>0</v>
      </c>
      <c r="DT267" s="110">
        <f t="shared" si="2307"/>
        <v>0</v>
      </c>
      <c r="DU267" s="110">
        <f t="shared" si="2307"/>
        <v>0</v>
      </c>
      <c r="DV267" s="110">
        <f t="shared" si="2307"/>
        <v>0</v>
      </c>
      <c r="DW267" s="110">
        <f t="shared" si="2307"/>
        <v>0</v>
      </c>
      <c r="DX267" s="110">
        <f t="shared" si="2307"/>
        <v>0</v>
      </c>
      <c r="DY267" s="110">
        <f t="shared" si="2307"/>
        <v>0</v>
      </c>
      <c r="DZ267" s="110">
        <f t="shared" si="2307"/>
        <v>0</v>
      </c>
      <c r="EA267" s="110">
        <f t="shared" si="2307"/>
        <v>0</v>
      </c>
      <c r="EB267" s="110">
        <f t="shared" si="2307"/>
        <v>0</v>
      </c>
      <c r="EC267" s="110">
        <f t="shared" si="2307"/>
        <v>0</v>
      </c>
      <c r="ED267" s="110">
        <f t="shared" si="2307"/>
        <v>0</v>
      </c>
      <c r="EE267" s="110">
        <f t="shared" si="2307"/>
        <v>0</v>
      </c>
      <c r="EF267" s="110">
        <f t="shared" si="2307"/>
        <v>0</v>
      </c>
      <c r="EG267" s="110">
        <f t="shared" si="2307"/>
        <v>0</v>
      </c>
      <c r="EH267" s="110">
        <f t="shared" si="2307"/>
        <v>0</v>
      </c>
      <c r="EI267" s="110">
        <f t="shared" si="2307"/>
        <v>0</v>
      </c>
      <c r="EJ267" s="110">
        <f t="shared" si="2307"/>
        <v>0</v>
      </c>
      <c r="EK267" s="110">
        <f t="shared" si="2307"/>
        <v>0</v>
      </c>
      <c r="EL267" s="110">
        <f t="shared" si="2307"/>
        <v>0</v>
      </c>
      <c r="EM267" s="110">
        <f t="shared" si="2307"/>
        <v>0</v>
      </c>
      <c r="EN267" s="110">
        <f t="shared" si="2307"/>
        <v>-931</v>
      </c>
      <c r="EO267" s="110">
        <f t="shared" si="2307"/>
        <v>-20533977.805571079</v>
      </c>
    </row>
    <row r="268" spans="1:145" s="158" customFormat="1" ht="19.5" customHeight="1" x14ac:dyDescent="0.25">
      <c r="A268" s="111"/>
      <c r="B268" s="111"/>
      <c r="C268" s="112"/>
      <c r="D268" s="113"/>
      <c r="E268" s="114"/>
      <c r="F268" s="114"/>
      <c r="G268" s="114"/>
      <c r="H268" s="114"/>
      <c r="I268" s="114"/>
      <c r="J268" s="114"/>
      <c r="K268" s="114"/>
      <c r="L268" s="114"/>
      <c r="M268" s="114"/>
      <c r="N268" s="115"/>
      <c r="O268" s="115"/>
      <c r="P268" s="115"/>
      <c r="Q268" s="115"/>
      <c r="R268" s="115"/>
      <c r="S268" s="115"/>
      <c r="T268" s="115"/>
      <c r="U268" s="115"/>
      <c r="V268" s="115"/>
      <c r="W268" s="115"/>
      <c r="X268" s="115"/>
      <c r="Y268" s="115"/>
      <c r="Z268" s="115"/>
      <c r="AA268" s="115"/>
      <c r="AB268" s="115"/>
      <c r="AC268" s="115"/>
      <c r="AD268" s="115"/>
      <c r="AE268" s="115"/>
      <c r="AF268" s="115"/>
      <c r="AG268" s="115"/>
      <c r="AH268" s="115"/>
      <c r="AI268" s="115"/>
      <c r="AJ268" s="115"/>
      <c r="AK268" s="115"/>
      <c r="AL268" s="115"/>
      <c r="AM268" s="115"/>
      <c r="AN268" s="115"/>
      <c r="AO268" s="115"/>
      <c r="AP268" s="115"/>
      <c r="AQ268" s="115"/>
      <c r="AR268" s="115"/>
      <c r="AS268" s="115"/>
      <c r="AT268" s="115"/>
      <c r="AU268" s="115"/>
      <c r="AV268" s="115"/>
      <c r="AW268" s="115"/>
      <c r="AX268" s="115"/>
      <c r="AY268" s="115"/>
      <c r="AZ268" s="115"/>
      <c r="BA268" s="115"/>
      <c r="BB268" s="115"/>
      <c r="BC268" s="115"/>
      <c r="BD268" s="115"/>
      <c r="BE268" s="115"/>
      <c r="BF268" s="115"/>
      <c r="BG268" s="115"/>
      <c r="BH268" s="115"/>
      <c r="BI268" s="115"/>
      <c r="BJ268" s="115"/>
      <c r="BK268" s="115"/>
      <c r="BL268" s="115"/>
      <c r="BM268" s="115"/>
      <c r="BN268" s="115"/>
      <c r="BO268" s="115"/>
      <c r="BP268" s="115"/>
      <c r="BQ268" s="115"/>
      <c r="BR268" s="115"/>
      <c r="BS268" s="115"/>
      <c r="BT268" s="115"/>
      <c r="BU268" s="115"/>
      <c r="BV268" s="115"/>
      <c r="BW268" s="115"/>
      <c r="BX268" s="115"/>
      <c r="BY268" s="115"/>
      <c r="BZ268" s="115"/>
      <c r="CA268" s="115"/>
      <c r="CB268" s="115"/>
      <c r="CC268" s="115"/>
      <c r="CD268" s="115"/>
      <c r="CE268" s="115"/>
      <c r="CF268" s="115"/>
      <c r="CG268" s="115"/>
      <c r="CH268" s="115"/>
      <c r="CI268" s="115"/>
      <c r="CJ268" s="115"/>
      <c r="CK268" s="115"/>
      <c r="CL268" s="115"/>
      <c r="CM268" s="115"/>
      <c r="CN268" s="115"/>
      <c r="CO268" s="115"/>
      <c r="CP268" s="115"/>
      <c r="CQ268" s="115"/>
      <c r="CR268" s="115"/>
      <c r="CS268" s="115"/>
      <c r="CT268" s="115"/>
      <c r="CU268" s="115"/>
      <c r="CV268" s="115"/>
      <c r="CW268" s="115"/>
      <c r="CX268" s="115"/>
      <c r="CY268" s="115"/>
      <c r="CZ268" s="115"/>
      <c r="DA268" s="115"/>
      <c r="DB268" s="115"/>
      <c r="DC268" s="115"/>
      <c r="DD268" s="115"/>
      <c r="DE268" s="115"/>
      <c r="DF268" s="115"/>
      <c r="DG268" s="115"/>
      <c r="DH268" s="115"/>
      <c r="DI268" s="115"/>
      <c r="DJ268" s="115"/>
      <c r="DK268" s="115"/>
      <c r="DL268" s="115"/>
      <c r="DM268" s="115"/>
      <c r="DN268" s="115"/>
      <c r="DO268" s="115"/>
      <c r="DP268" s="115"/>
      <c r="DQ268" s="115"/>
      <c r="DR268" s="115"/>
      <c r="DS268" s="115"/>
      <c r="DT268" s="115"/>
      <c r="DU268" s="115"/>
      <c r="DV268" s="115"/>
      <c r="DW268" s="115"/>
      <c r="DX268" s="115"/>
      <c r="DY268" s="115"/>
      <c r="DZ268" s="115"/>
      <c r="EA268" s="115"/>
      <c r="EB268" s="115"/>
      <c r="EC268" s="115"/>
      <c r="ED268" s="115"/>
      <c r="EE268" s="115"/>
      <c r="EF268" s="115"/>
      <c r="EG268" s="115"/>
      <c r="EH268" s="115"/>
      <c r="EI268" s="115"/>
      <c r="EJ268" s="115"/>
      <c r="EK268" s="115"/>
      <c r="EL268" s="115"/>
      <c r="EM268" s="115"/>
      <c r="EN268" s="115"/>
      <c r="EO268" s="115"/>
    </row>
    <row r="269" spans="1:145" s="158" customFormat="1" ht="19.5" customHeight="1" x14ac:dyDescent="0.25">
      <c r="A269" s="111"/>
      <c r="B269" s="111"/>
      <c r="C269" s="112"/>
      <c r="D269" s="113"/>
      <c r="E269" s="114"/>
      <c r="F269" s="114"/>
      <c r="G269" s="114"/>
      <c r="H269" s="114"/>
      <c r="I269" s="114"/>
      <c r="J269" s="114"/>
      <c r="K269" s="114"/>
      <c r="L269" s="114"/>
      <c r="M269" s="114"/>
      <c r="N269" s="116"/>
      <c r="O269" s="116"/>
      <c r="P269" s="116"/>
      <c r="Q269" s="116"/>
      <c r="R269" s="116"/>
      <c r="S269" s="116"/>
      <c r="T269" s="116"/>
      <c r="U269" s="116"/>
      <c r="V269" s="116"/>
      <c r="W269" s="116"/>
      <c r="X269" s="116"/>
      <c r="Y269" s="116"/>
      <c r="Z269" s="116"/>
      <c r="AA269" s="116"/>
      <c r="AB269" s="116"/>
      <c r="AC269" s="116"/>
      <c r="AD269" s="116"/>
      <c r="AE269" s="116"/>
      <c r="AF269" s="116"/>
      <c r="AG269" s="116"/>
      <c r="AH269" s="116"/>
      <c r="AI269" s="116"/>
      <c r="AJ269" s="116"/>
      <c r="AK269" s="116"/>
      <c r="AL269" s="116"/>
      <c r="AM269" s="116"/>
      <c r="AN269" s="116"/>
      <c r="AO269" s="116"/>
      <c r="AP269" s="116"/>
      <c r="AQ269" s="116"/>
      <c r="AR269" s="116"/>
      <c r="AS269" s="116"/>
      <c r="AT269" s="116"/>
      <c r="AU269" s="116"/>
      <c r="AV269" s="116"/>
      <c r="AW269" s="116"/>
      <c r="AX269" s="116"/>
      <c r="AY269" s="116"/>
      <c r="AZ269" s="116"/>
      <c r="BA269" s="116"/>
      <c r="BB269" s="116"/>
      <c r="BC269" s="116"/>
      <c r="BD269" s="116"/>
      <c r="BE269" s="116"/>
      <c r="BF269" s="116"/>
      <c r="BG269" s="116"/>
      <c r="BH269" s="116"/>
      <c r="BI269" s="116"/>
      <c r="BJ269" s="116"/>
      <c r="BK269" s="116"/>
      <c r="BL269" s="116"/>
      <c r="BM269" s="116"/>
      <c r="BN269" s="116"/>
      <c r="BO269" s="116"/>
      <c r="BP269" s="116"/>
      <c r="BQ269" s="116"/>
      <c r="BR269" s="116"/>
      <c r="BS269" s="116"/>
      <c r="BT269" s="116"/>
      <c r="BU269" s="116"/>
      <c r="BV269" s="116"/>
      <c r="BW269" s="116"/>
      <c r="BX269" s="116"/>
      <c r="BY269" s="116"/>
      <c r="BZ269" s="116"/>
      <c r="CA269" s="116"/>
      <c r="CB269" s="116"/>
      <c r="CC269" s="116"/>
      <c r="CD269" s="116"/>
      <c r="CE269" s="116"/>
      <c r="CF269" s="116"/>
      <c r="CG269" s="116"/>
      <c r="CH269" s="116"/>
      <c r="CI269" s="116"/>
      <c r="CJ269" s="116"/>
      <c r="CK269" s="116"/>
      <c r="CL269" s="116"/>
      <c r="CM269" s="116"/>
      <c r="CN269" s="116"/>
      <c r="CO269" s="116"/>
      <c r="CP269" s="116"/>
      <c r="CQ269" s="116"/>
      <c r="CR269" s="116"/>
      <c r="CS269" s="116"/>
      <c r="CT269" s="116"/>
      <c r="CU269" s="116"/>
      <c r="CV269" s="116"/>
      <c r="CW269" s="116"/>
      <c r="CX269" s="116"/>
      <c r="CY269" s="116"/>
      <c r="CZ269" s="116"/>
      <c r="DA269" s="116"/>
      <c r="DB269" s="116"/>
      <c r="DC269" s="116"/>
      <c r="DD269" s="116"/>
      <c r="DE269" s="116"/>
      <c r="DF269" s="116"/>
      <c r="DG269" s="116"/>
      <c r="DH269" s="116"/>
      <c r="DI269" s="116"/>
      <c r="DJ269" s="116"/>
      <c r="DK269" s="116"/>
      <c r="DL269" s="116"/>
      <c r="DM269" s="116"/>
      <c r="DN269" s="116"/>
      <c r="DO269" s="116"/>
      <c r="DP269" s="116"/>
      <c r="DQ269" s="116"/>
      <c r="DR269" s="116"/>
      <c r="DS269" s="116"/>
      <c r="DT269" s="116"/>
      <c r="DU269" s="116"/>
      <c r="DV269" s="116"/>
      <c r="DW269" s="116"/>
      <c r="DX269" s="116"/>
      <c r="DY269" s="116"/>
      <c r="DZ269" s="116"/>
      <c r="EA269" s="116"/>
      <c r="EB269" s="116"/>
      <c r="EC269" s="116"/>
      <c r="ED269" s="116"/>
      <c r="EE269" s="116"/>
      <c r="EF269" s="116"/>
      <c r="EG269" s="116"/>
      <c r="EH269" s="116"/>
      <c r="EI269" s="116"/>
      <c r="EJ269" s="116"/>
      <c r="EK269" s="116"/>
      <c r="EL269" s="116"/>
      <c r="EM269" s="116"/>
      <c r="EN269" s="182"/>
      <c r="EO269" s="183"/>
    </row>
    <row r="270" spans="1:145" s="158" customFormat="1" ht="19.5" customHeight="1" x14ac:dyDescent="0.25">
      <c r="A270" s="111"/>
      <c r="B270" s="111"/>
      <c r="C270" s="112"/>
      <c r="D270" s="113"/>
      <c r="E270" s="114"/>
      <c r="F270" s="114"/>
      <c r="G270" s="114"/>
      <c r="H270" s="114"/>
      <c r="I270" s="114"/>
      <c r="J270" s="114"/>
      <c r="K270" s="114"/>
      <c r="L270" s="114"/>
      <c r="M270" s="114"/>
      <c r="N270" s="116"/>
      <c r="O270" s="116"/>
      <c r="P270" s="116"/>
      <c r="Q270" s="116"/>
      <c r="R270" s="116"/>
      <c r="S270" s="116"/>
      <c r="T270" s="116"/>
      <c r="U270" s="116"/>
      <c r="V270" s="116"/>
      <c r="W270" s="116"/>
      <c r="X270" s="116"/>
      <c r="Y270" s="116"/>
      <c r="Z270" s="116"/>
      <c r="AA270" s="116"/>
      <c r="AB270" s="116"/>
      <c r="AC270" s="116"/>
      <c r="AD270" s="116"/>
      <c r="AE270" s="116"/>
      <c r="AF270" s="116"/>
      <c r="AG270" s="116"/>
      <c r="AH270" s="116"/>
      <c r="AI270" s="116"/>
      <c r="AJ270" s="116"/>
      <c r="AK270" s="116"/>
      <c r="AL270" s="116"/>
      <c r="AM270" s="116"/>
      <c r="AN270" s="116"/>
      <c r="AO270" s="116"/>
      <c r="AP270" s="116"/>
      <c r="AQ270" s="116"/>
      <c r="AR270" s="116"/>
      <c r="AS270" s="116"/>
      <c r="AT270" s="116"/>
      <c r="AU270" s="116"/>
      <c r="AV270" s="116"/>
      <c r="AW270" s="116"/>
      <c r="AX270" s="116"/>
      <c r="AY270" s="116"/>
      <c r="AZ270" s="116"/>
      <c r="BA270" s="116"/>
      <c r="BB270" s="116"/>
      <c r="BC270" s="116"/>
      <c r="BD270" s="116"/>
      <c r="BE270" s="116"/>
      <c r="BF270" s="116"/>
      <c r="BG270" s="116"/>
      <c r="BH270" s="116"/>
      <c r="BI270" s="116"/>
      <c r="BJ270" s="116"/>
      <c r="BK270" s="116"/>
      <c r="BL270" s="116"/>
      <c r="BM270" s="116"/>
      <c r="BN270" s="116"/>
      <c r="BO270" s="116"/>
      <c r="BP270" s="116"/>
      <c r="BQ270" s="116"/>
      <c r="BR270" s="116"/>
      <c r="BS270" s="116"/>
      <c r="BT270" s="116"/>
      <c r="BU270" s="116"/>
      <c r="BV270" s="116"/>
      <c r="BW270" s="116"/>
      <c r="BX270" s="116"/>
      <c r="BY270" s="116"/>
      <c r="BZ270" s="116"/>
      <c r="CA270" s="116"/>
      <c r="CB270" s="116"/>
      <c r="CC270" s="116"/>
      <c r="CD270" s="116"/>
      <c r="CE270" s="116"/>
      <c r="CF270" s="116"/>
      <c r="CG270" s="116"/>
      <c r="CH270" s="116"/>
      <c r="CI270" s="116"/>
      <c r="CJ270" s="116"/>
      <c r="CK270" s="116"/>
      <c r="CL270" s="116"/>
      <c r="CM270" s="116"/>
      <c r="CN270" s="116"/>
      <c r="CO270" s="116"/>
      <c r="CP270" s="116"/>
      <c r="CQ270" s="116"/>
      <c r="CR270" s="116"/>
      <c r="CS270" s="116"/>
      <c r="CT270" s="116"/>
      <c r="CU270" s="116"/>
      <c r="CV270" s="116"/>
      <c r="CW270" s="116"/>
      <c r="CX270" s="116"/>
      <c r="CY270" s="116"/>
      <c r="CZ270" s="116"/>
      <c r="DA270" s="116"/>
      <c r="DB270" s="116"/>
      <c r="DC270" s="116"/>
      <c r="DD270" s="116"/>
      <c r="DE270" s="116"/>
      <c r="DF270" s="116"/>
      <c r="DG270" s="116"/>
      <c r="DH270" s="116"/>
      <c r="DI270" s="116"/>
      <c r="DJ270" s="116"/>
      <c r="DK270" s="116"/>
      <c r="DL270" s="116"/>
      <c r="DM270" s="116"/>
      <c r="DN270" s="116"/>
      <c r="DO270" s="116"/>
      <c r="DP270" s="116"/>
      <c r="DQ270" s="116"/>
      <c r="DR270" s="116"/>
      <c r="DS270" s="116"/>
      <c r="DT270" s="116"/>
      <c r="DU270" s="116"/>
      <c r="DV270" s="116"/>
      <c r="DW270" s="116"/>
      <c r="DX270" s="116"/>
      <c r="DY270" s="116"/>
      <c r="DZ270" s="116"/>
      <c r="EA270" s="116"/>
      <c r="EB270" s="116"/>
      <c r="EC270" s="116"/>
      <c r="ED270" s="116"/>
      <c r="EE270" s="116"/>
      <c r="EF270" s="116"/>
      <c r="EG270" s="116"/>
      <c r="EH270" s="116"/>
      <c r="EI270" s="116"/>
      <c r="EJ270" s="116"/>
      <c r="EK270" s="116"/>
      <c r="EL270" s="116"/>
      <c r="EM270" s="116"/>
      <c r="EN270" s="184"/>
      <c r="EO270" s="117"/>
    </row>
    <row r="271" spans="1:145" ht="15" customHeight="1" x14ac:dyDescent="0.25">
      <c r="O271" s="137"/>
      <c r="Q271" s="137"/>
      <c r="S271" s="137"/>
      <c r="U271" s="137"/>
      <c r="W271" s="137"/>
      <c r="Y271" s="137"/>
      <c r="AA271" s="137"/>
      <c r="AC271" s="137"/>
      <c r="AE271" s="185"/>
      <c r="AF271" s="185"/>
      <c r="AG271" s="185"/>
      <c r="AI271" s="137"/>
      <c r="AK271" s="137"/>
      <c r="AM271" s="137"/>
      <c r="AO271" s="137"/>
      <c r="AQ271" s="137"/>
      <c r="AS271" s="137"/>
      <c r="AT271" s="118"/>
      <c r="AU271" s="186"/>
      <c r="AW271" s="137"/>
      <c r="AY271" s="137"/>
      <c r="BA271" s="137"/>
      <c r="BC271" s="137"/>
      <c r="BE271" s="137"/>
      <c r="BG271" s="137"/>
      <c r="BI271" s="137"/>
      <c r="BK271" s="137"/>
      <c r="BM271" s="137"/>
      <c r="BO271" s="137"/>
      <c r="BQ271" s="137"/>
      <c r="BS271" s="137"/>
      <c r="BU271" s="137"/>
      <c r="BW271" s="137"/>
      <c r="BY271" s="137"/>
      <c r="CA271" s="137"/>
      <c r="CX271" s="40"/>
      <c r="DM271" s="137"/>
      <c r="DO271" s="137"/>
      <c r="DU271" s="137"/>
      <c r="DW271" s="137"/>
      <c r="DZ271" s="137"/>
      <c r="EA271" s="137"/>
      <c r="EB271" s="119"/>
      <c r="EC271" s="119"/>
      <c r="ED271" s="119"/>
      <c r="EE271" s="119"/>
      <c r="EF271" s="119"/>
      <c r="EG271" s="119"/>
      <c r="EH271" s="119"/>
      <c r="EI271" s="119"/>
      <c r="EJ271" s="119"/>
      <c r="EK271" s="119"/>
      <c r="EL271" s="119"/>
      <c r="EM271" s="119"/>
      <c r="EN271" s="187"/>
      <c r="EO271" s="120"/>
    </row>
    <row r="363" hidden="1" x14ac:dyDescent="0.25"/>
    <row r="364" hidden="1" x14ac:dyDescent="0.25"/>
  </sheetData>
  <autoFilter ref="A11:EO267"/>
  <mergeCells count="212">
    <mergeCell ref="A6:A9"/>
    <mergeCell ref="B6:B9"/>
    <mergeCell ref="C6:C9"/>
    <mergeCell ref="D6:D9"/>
    <mergeCell ref="E6:E9"/>
    <mergeCell ref="F6:F9"/>
    <mergeCell ref="G6:G9"/>
    <mergeCell ref="H6:H9"/>
    <mergeCell ref="I6:I9"/>
    <mergeCell ref="J6:M6"/>
    <mergeCell ref="N6:O6"/>
    <mergeCell ref="P6:Q6"/>
    <mergeCell ref="R6:S6"/>
    <mergeCell ref="E1:H1"/>
    <mergeCell ref="E2:H2"/>
    <mergeCell ref="AH4:AI4"/>
    <mergeCell ref="AF6:AG6"/>
    <mergeCell ref="AH6:AI6"/>
    <mergeCell ref="AJ6:AK6"/>
    <mergeCell ref="AL6:AM6"/>
    <mergeCell ref="AN6:AO6"/>
    <mergeCell ref="AP6:AQ6"/>
    <mergeCell ref="T6:U6"/>
    <mergeCell ref="V6:W6"/>
    <mergeCell ref="X6:Y6"/>
    <mergeCell ref="Z6:AA6"/>
    <mergeCell ref="AB6:AC6"/>
    <mergeCell ref="AD6:AE6"/>
    <mergeCell ref="BD6:BE6"/>
    <mergeCell ref="BF6:BG6"/>
    <mergeCell ref="BH6:BI6"/>
    <mergeCell ref="BJ6:BK6"/>
    <mergeCell ref="BL6:BM6"/>
    <mergeCell ref="BN6:BO6"/>
    <mergeCell ref="AR6:AS6"/>
    <mergeCell ref="AT6:AU6"/>
    <mergeCell ref="AV6:AW6"/>
    <mergeCell ref="AX6:AY6"/>
    <mergeCell ref="AZ6:BA6"/>
    <mergeCell ref="BB6:BC6"/>
    <mergeCell ref="CB6:CC6"/>
    <mergeCell ref="CD6:CE6"/>
    <mergeCell ref="CF6:CG6"/>
    <mergeCell ref="CH6:CI6"/>
    <mergeCell ref="CJ6:CK6"/>
    <mergeCell ref="CL6:CM6"/>
    <mergeCell ref="BP6:BQ6"/>
    <mergeCell ref="BR6:BS6"/>
    <mergeCell ref="BT6:BU6"/>
    <mergeCell ref="BV6:BW6"/>
    <mergeCell ref="BX6:BY6"/>
    <mergeCell ref="BZ6:CA6"/>
    <mergeCell ref="DD6:DE6"/>
    <mergeCell ref="DF6:DG6"/>
    <mergeCell ref="DH6:DI6"/>
    <mergeCell ref="DJ6:DK6"/>
    <mergeCell ref="CN6:CO6"/>
    <mergeCell ref="CP6:CQ6"/>
    <mergeCell ref="CR6:CS6"/>
    <mergeCell ref="CT6:CU6"/>
    <mergeCell ref="CV6:CW6"/>
    <mergeCell ref="CX6:CY6"/>
    <mergeCell ref="EJ6:EK6"/>
    <mergeCell ref="EL6:EM6"/>
    <mergeCell ref="EN6:EO6"/>
    <mergeCell ref="J7:M7"/>
    <mergeCell ref="N7:O7"/>
    <mergeCell ref="P7:Q7"/>
    <mergeCell ref="R7:S7"/>
    <mergeCell ref="T7:U7"/>
    <mergeCell ref="V7:W7"/>
    <mergeCell ref="X7:Y7"/>
    <mergeCell ref="DX6:DY6"/>
    <mergeCell ref="DZ6:EA6"/>
    <mergeCell ref="EB6:EC6"/>
    <mergeCell ref="ED6:EE6"/>
    <mergeCell ref="EF6:EG6"/>
    <mergeCell ref="EH6:EI6"/>
    <mergeCell ref="DL6:DM6"/>
    <mergeCell ref="DN6:DO6"/>
    <mergeCell ref="DP6:DQ6"/>
    <mergeCell ref="DR6:DS6"/>
    <mergeCell ref="DT6:DU6"/>
    <mergeCell ref="DV6:DW6"/>
    <mergeCell ref="CZ6:DA6"/>
    <mergeCell ref="DB6:DC6"/>
    <mergeCell ref="AL7:AM7"/>
    <mergeCell ref="AN7:AO7"/>
    <mergeCell ref="AP7:AQ7"/>
    <mergeCell ref="AR7:AS7"/>
    <mergeCell ref="AT7:AU7"/>
    <mergeCell ref="AV7:AW7"/>
    <mergeCell ref="Z7:AA7"/>
    <mergeCell ref="AB7:AC7"/>
    <mergeCell ref="AD7:AE7"/>
    <mergeCell ref="AF7:AG7"/>
    <mergeCell ref="AH7:AI7"/>
    <mergeCell ref="AJ7:AK7"/>
    <mergeCell ref="BN7:BO7"/>
    <mergeCell ref="BP7:BQ7"/>
    <mergeCell ref="BR7:BS7"/>
    <mergeCell ref="BT7:BU7"/>
    <mergeCell ref="AX7:AY7"/>
    <mergeCell ref="AZ7:BA7"/>
    <mergeCell ref="BB7:BC7"/>
    <mergeCell ref="BD7:BE7"/>
    <mergeCell ref="BF7:BG7"/>
    <mergeCell ref="BH7:BI7"/>
    <mergeCell ref="J8:J9"/>
    <mergeCell ref="K8:K9"/>
    <mergeCell ref="L8:L9"/>
    <mergeCell ref="M8:M9"/>
    <mergeCell ref="N8:O8"/>
    <mergeCell ref="P8:Q8"/>
    <mergeCell ref="R8:S8"/>
    <mergeCell ref="DR7:DS7"/>
    <mergeCell ref="DT7:DU7"/>
    <mergeCell ref="DF7:DG7"/>
    <mergeCell ref="DH7:DI7"/>
    <mergeCell ref="DJ7:DK7"/>
    <mergeCell ref="DL7:DM7"/>
    <mergeCell ref="DN7:DO7"/>
    <mergeCell ref="DP7:DQ7"/>
    <mergeCell ref="CT7:CU7"/>
    <mergeCell ref="CV7:CW7"/>
    <mergeCell ref="CX7:CY7"/>
    <mergeCell ref="CZ7:DA7"/>
    <mergeCell ref="DB7:DC7"/>
    <mergeCell ref="DD7:DE7"/>
    <mergeCell ref="CH7:CI7"/>
    <mergeCell ref="CJ7:CK7"/>
    <mergeCell ref="CL7:CM7"/>
    <mergeCell ref="T8:U8"/>
    <mergeCell ref="V8:W8"/>
    <mergeCell ref="X8:Y8"/>
    <mergeCell ref="Z8:AA8"/>
    <mergeCell ref="AB8:AC8"/>
    <mergeCell ref="AD8:AE8"/>
    <mergeCell ref="ED7:EE7"/>
    <mergeCell ref="EF7:EG7"/>
    <mergeCell ref="EN7:EO7"/>
    <mergeCell ref="DV7:DW7"/>
    <mergeCell ref="DX7:DY7"/>
    <mergeCell ref="DZ7:EA7"/>
    <mergeCell ref="EB7:EC7"/>
    <mergeCell ref="CN7:CO7"/>
    <mergeCell ref="CP7:CQ7"/>
    <mergeCell ref="CR7:CS7"/>
    <mergeCell ref="BV7:BW7"/>
    <mergeCell ref="BX7:BY7"/>
    <mergeCell ref="BZ7:CA7"/>
    <mergeCell ref="CB7:CC7"/>
    <mergeCell ref="CD7:CE7"/>
    <mergeCell ref="CF7:CG7"/>
    <mergeCell ref="BJ7:BK7"/>
    <mergeCell ref="BL7:BM7"/>
    <mergeCell ref="AR8:AS8"/>
    <mergeCell ref="AT8:AU8"/>
    <mergeCell ref="AV8:AW8"/>
    <mergeCell ref="AX8:AY8"/>
    <mergeCell ref="AZ8:BA8"/>
    <mergeCell ref="BB8:BC8"/>
    <mergeCell ref="AF8:AG8"/>
    <mergeCell ref="AH8:AI8"/>
    <mergeCell ref="AJ8:AK8"/>
    <mergeCell ref="AL8:AM8"/>
    <mergeCell ref="AN8:AO8"/>
    <mergeCell ref="AP8:AQ8"/>
    <mergeCell ref="BP8:BQ8"/>
    <mergeCell ref="BR8:BS8"/>
    <mergeCell ref="BT8:BU8"/>
    <mergeCell ref="BV8:BW8"/>
    <mergeCell ref="BX8:BY8"/>
    <mergeCell ref="BZ8:CA8"/>
    <mergeCell ref="BD8:BE8"/>
    <mergeCell ref="BF8:BG8"/>
    <mergeCell ref="BH8:BI8"/>
    <mergeCell ref="BJ8:BK8"/>
    <mergeCell ref="BL8:BM8"/>
    <mergeCell ref="BN8:BO8"/>
    <mergeCell ref="CT8:CU8"/>
    <mergeCell ref="CV8:CW8"/>
    <mergeCell ref="CX8:CY8"/>
    <mergeCell ref="CB8:CC8"/>
    <mergeCell ref="CD8:CE8"/>
    <mergeCell ref="CF8:CG8"/>
    <mergeCell ref="CH8:CI8"/>
    <mergeCell ref="CJ8:CK8"/>
    <mergeCell ref="CL8:CM8"/>
    <mergeCell ref="A264:C264"/>
    <mergeCell ref="B4:I4"/>
    <mergeCell ref="DX8:DY8"/>
    <mergeCell ref="DZ8:EA8"/>
    <mergeCell ref="EB8:EC8"/>
    <mergeCell ref="ED8:EE8"/>
    <mergeCell ref="EF8:EG8"/>
    <mergeCell ref="EN8:EO8"/>
    <mergeCell ref="DL8:DM8"/>
    <mergeCell ref="DN8:DO8"/>
    <mergeCell ref="DP8:DQ8"/>
    <mergeCell ref="DR8:DS8"/>
    <mergeCell ref="DT8:DU8"/>
    <mergeCell ref="DV8:DW8"/>
    <mergeCell ref="CZ8:DA8"/>
    <mergeCell ref="DB8:DC8"/>
    <mergeCell ref="DD8:DE8"/>
    <mergeCell ref="DF8:DG8"/>
    <mergeCell ref="DH8:DI8"/>
    <mergeCell ref="DJ8:DK8"/>
    <mergeCell ref="CN8:CO8"/>
    <mergeCell ref="CP8:CQ8"/>
    <mergeCell ref="CR8:CS8"/>
  </mergeCells>
  <pageMargins left="0" right="0" top="0.74803149606299213" bottom="0" header="0.11811023622047245" footer="0.11811023622047245"/>
  <pageSetup paperSize="9" scale="6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dcterms:created xsi:type="dcterms:W3CDTF">2025-04-01T01:01:40Z</dcterms:created>
  <dcterms:modified xsi:type="dcterms:W3CDTF">2025-04-01T01:22:11Z</dcterms:modified>
</cp:coreProperties>
</file>